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<sst xmlns="http://schemas.openxmlformats.org/spreadsheetml/2006/main" count="376" uniqueCount="222">
  <si>
    <t>PrettyPlzKillMeNow Master Audio List</t>
  </si>
  <si>
    <t>Color key</t>
  </si>
  <si>
    <t>F4M</t>
  </si>
  <si>
    <t>F4M w/ [rape]</t>
  </si>
  <si>
    <t>F4M w/ [snuff] and/or [necro]</t>
  </si>
  <si>
    <t>F4M w/ [incest]</t>
  </si>
  <si>
    <t>F4F</t>
  </si>
  <si>
    <t>F4F w/ [rape]</t>
  </si>
  <si>
    <t>F4F w/ [snuff] and/or [necro]</t>
  </si>
  <si>
    <t>F4F w/ [incest] and [rape]</t>
  </si>
  <si>
    <t>F4A</t>
  </si>
  <si>
    <t>F4A w/ [rape]</t>
  </si>
  <si>
    <t>F4A w/ [snuff] and/or [necro]</t>
  </si>
  <si>
    <t>Title</t>
  </si>
  <si>
    <t>Gender</t>
  </si>
  <si>
    <t>Tags</t>
  </si>
  <si>
    <t>Info</t>
  </si>
  <si>
    <t>Script Fills</t>
  </si>
  <si>
    <t>[teacher/student] [reading erotica] [cunnilingus] [Fsub] [college] [professor]</t>
  </si>
  <si>
    <t>Script by u/Milestogo_26</t>
  </si>
  <si>
    <t>[boss kink] [mdom] [fsub] [office setting] [monologue] [spanking] [good girl] [suit kink]</t>
  </si>
  <si>
    <t>Script by u/rageandfrenzy</t>
  </si>
  <si>
    <t>[cheerleader] [nerd] [adults] [bully] [handjob] [humiliation] [sph] [drugs] [repost]</t>
  </si>
  <si>
    <t>Script by u/SerfTint</t>
  </si>
  <si>
    <t>[Witchcraft][Magic Cream][Grinding][Enchanted Entrapment][Unhappily Ever After]</t>
  </si>
  <si>
    <t>Script by u/sandystockings2</t>
  </si>
  <si>
    <t>[Fsub] after a [BDSM] or [Rough] or [Rape] fantasy session [Worship] [Submission] [Gratitude] [Sweet Surrender] [You Make Me Feel So Safe] [I Open for You] [Seduction] [Giggles] [Ready for Round Two]</t>
  </si>
  <si>
    <t>Script by u/ravishagirl</t>
  </si>
  <si>
    <t>[short script] [choking] [breathplay] [spanking] [fsub] [edging] [name calling] [affectionate] [intimate]</t>
  </si>
  <si>
    <t>Script by u/KardinalSin</t>
  </si>
  <si>
    <t>[blow job] [road head] [playful] [giggles so many giggles] [deep throat] [auto erotic spanking] [shorter script]</t>
  </si>
  <si>
    <t>[fsub] [mdom] [edging] [wand] [pain play] [pain edging] [masochism] [D/S] [handcuffs] [punishment] [biting] [spanks] [clothespins] [waxplay] [narrative] [bratty]</t>
  </si>
  <si>
    <t>[necro] [rape] [snuff] [masturbation] [slut] [cheating]</t>
  </si>
  <si>
    <t>Script by u/sprinklefist</t>
  </si>
  <si>
    <t>[Cunnilingus][Monster Girl vs Heroine][Blasphemy][Swordplay][Entrapment][Magic][Hidden Desires]</t>
  </si>
  <si>
    <t>[rape][degradation][self deprecation][begging][master]mentions of[snuff][knife][blood][necro]</t>
  </si>
  <si>
    <t>[small penis] [brief SPH] [not a kink] [apologizing] [brief begging] [cum in mouth]</t>
  </si>
  <si>
    <t>Script by u/throwawayblueline</t>
  </si>
  <si>
    <t>[loving] [begging] [blowjob] [creampie]</t>
  </si>
  <si>
    <t>Script by u/ExpectingEditing</t>
  </si>
  <si>
    <t>[snuff] [choking] [bruises] [size difference] [begging] [rough] but [consensual]</t>
  </si>
  <si>
    <t>[begging] so much [please] [blowjob] [ballsucking] [self deprecation] [choking] [real orgasm] mention of [knife] [gun] but still very [consensual]</t>
  </si>
  <si>
    <t>[Internet advice column] [Am I preganate?] [Luigi Board] [Shitpost]</t>
  </si>
  <si>
    <t>Script by u/stray__thoughts</t>
  </si>
  <si>
    <t>[femdom] [affectionate humiliation] [edging] [l-bombs] [bondage] [story within a story] [oral sex] [snowballing] [ce M and F] [public sex] [hitachi/vibrator]</t>
  </si>
  <si>
    <t>[FDomme] [Cock Control] [Using Your Body] [Female Superiority] [Possession] [Ownership] [JOI] [Teasing] [Denial]</t>
  </si>
  <si>
    <t>Script by u/SuperHappyDeathSquad</t>
  </si>
  <si>
    <t>[RAPE][Halloween][Angel And Devil Costumes][Masturbation][Fear]Bondage][Gagged][Betrayal][Quicksand][Stockings][Fdom]</t>
  </si>
  <si>
    <t>[Rape] [Snuff] [Yandere] [Mutilation] [Gore] [Anal] [Creampie] [Blowjob] [Manipulative]</t>
  </si>
  <si>
    <t>[cuddles] [BFE/GFE] [restraint] [mock struggling] [not really reluctance] [affectionate] [playful] [sweet] [mild dom] [threats of cold fingers] [cozy flannel pants] [L-bomb] [pure vanillacakes] [sweet19]</t>
  </si>
  <si>
    <t>Script by u/MyAuralFixation</t>
  </si>
  <si>
    <t>[Santa's daughter] [Airhead] and [Ditzy] [Sweet] [Literal blow job] into [Blowjob] [I will be your prize!] [Riding] [Creampie] [This will probably give you coal for a few years...] [giggles]</t>
  </si>
  <si>
    <t>Script by u/FredRiting</t>
  </si>
  <si>
    <t>[fsub][humiliation][self-degradation][daddy][body-writing][name calling][masturbation][self-destructive behavior][confession][outside a frat party][daddy makes me listen to audios I make while he fucks me][a little meta, A LOT fiction][rape] mention</t>
  </si>
  <si>
    <t>Script by u/Princess_April</t>
  </si>
  <si>
    <t>[humor] [politics] [humiliation] [Nazi / White Supremacy Condemnation] [Score One for the Non-Racist] [phone sex] [“celebrity”] [SPH] [mentions of blowjob porn, face-sitting, rimjob] [race]</t>
  </si>
  <si>
    <t>[Fdom] [Rape] [Creampie] [Blowjob] [Bondage] [Food Porn] [Knifeplay] [Cannibalism] [Fear] [Humiliation] [Kidnapping] [Riding] quite a few [L-bombs] mentions of [Snuff]</t>
  </si>
  <si>
    <t>Script by u/Sketchybynature</t>
  </si>
  <si>
    <t>[fdom] [gentle femdom] [wife] [chastity] [edging] [toys] [tease] [orgasm control] [denial] [goodboy] [financial domination]</t>
  </si>
  <si>
    <t>Script by u/Teased_boy</t>
  </si>
  <si>
    <t>The Beach (w/ waves)</t>
  </si>
  <si>
    <t>[Rape] [Mutual Masturbation] [Fear Play] [Dubcon] [Led Into Trap] [Tights] [Quicksand]</t>
  </si>
  <si>
    <t>The Beach (no waves)</t>
  </si>
  <si>
    <t>Thank Me for being the Perfect Girlfriend</t>
  </si>
  <si>
    <t>[fdom][brat][gaslighting][mind fuck] [implied cheating][cuckold][humiliation][financial domination][manipulation][sweet cruelty][cunnilingus][denial][L-bombs][slow burn][honest discussion of boundaries][willing submission][if you don’t stop me, I’ll break you]</t>
  </si>
  <si>
    <t>How You Broke Me</t>
  </si>
  <si>
    <t>[Obedient] [Worship] [L-Bombs] [Kidnapped] [Implied [Rape] [Bondage] [Torture] many mentions of [Snuff] [Abusive] [Self Degradation] [Stockholm Syndrome]</t>
  </si>
  <si>
    <t>Script by u/Tamwin5</t>
  </si>
  <si>
    <t>Useless</t>
  </si>
  <si>
    <t>[fsub][willing slave][co-dependent][humiliation][self-degradation][daddy][tattoo][name calling][prostitution][free use][stupid][masturbation][self-destructive behavior][confession]mentions of [gagging][anal] &amp; [watersports][a little meta, but A LOT fiction][VERY DARK]</t>
  </si>
  <si>
    <r>
      <rPr>
        <rFont val="Arial"/>
        <color theme="1"/>
      </rPr>
      <t xml:space="preserve">Script by u/Princess_April, sequel to </t>
    </r>
    <r>
      <rPr>
        <rFont val="Arial"/>
        <i/>
        <color theme="1"/>
      </rPr>
      <t>I Want to be Useful for My Daddy</t>
    </r>
  </si>
  <si>
    <t>Cosplaying the Anime Pigtailed MurderGirl</t>
  </si>
  <si>
    <t>[fdom][brat][manipulation][older guy][cheating][daddy][drunk][drugs][pigtails][Hentai Cosplay][petite woman][deepthroat][riding][creampie][cumplay][cunnilingus][face-sitting][fake knife][real poison][watersports][drowning][snuff][adults]</t>
  </si>
  <si>
    <t>Sorority Pledge at the Frat Party</t>
  </si>
  <si>
    <t>F4FM</t>
  </si>
  <si>
    <t>[fdom][rape][drunk][elaborate setup][manipulation] [betrayal][frat party][sweet degradation][condoms][body writing][facial][cum play][“sweety”] [gaslighting][DARK AND PLAUSIBLE][adults]</t>
  </si>
  <si>
    <t>Collabs</t>
  </si>
  <si>
    <t>FM4A</t>
  </si>
  <si>
    <t>[collab] [rape] [more rape] [kidnapping] [ransom] [incest] [knife] [snuff] [torture] [choking] [crying] [worst dad ever] [L-bombs] [blowjob] [creampie]</t>
  </si>
  <si>
    <t>Collab with u/gangbangrevival</t>
  </si>
  <si>
    <t>FFFFFF4M</t>
  </si>
  <si>
    <t>[Shoe and Sock Removal] [Foot Play] [Food Play] [Worship Our Feet While We Eat] [Use Our Soles as Dessert Plates] [And We'll Use Your Cock As A Dessert Spoon] [One Man, Ten Feet] [Fifty Suckable Toes] [Which One Gets Your Cum?]</t>
  </si>
  <si>
    <t>Script by u/MagiRRMartin, edited by u/Kilbeggan32, collab with u/RuthieRenAgain, u/VenomKitten, u/VexxingCat, u/XytaMidnyte, and u/JayeWilde</t>
  </si>
  <si>
    <t>FFFFF4M</t>
  </si>
  <si>
    <t>[RAPE] [Fdom] [Fsub] [All-star Draft] [Orgy] [Choking] via [Throatfucking] [Revenge] [Rivalry] [Forced] [Rough Sex] [Strap On] [Anal] and [Double Penetration] a bunch of [Degradation] [Exhibitionism] [Wet Noises] [Come On and Slam] [If You Wanna Jam]</t>
  </si>
  <si>
    <t>Script by u/SketchybyNature, edited by u/Kilbeggan32, collab with u/JayeWilde, u/XytaMidnyte, u/RuthieRenAgain, and u/Javaries</t>
  </si>
  <si>
    <t>Avengers Infinity Whore. Issue 8,: ENDGAME</t>
  </si>
  <si>
    <t>FFFFFFFFFFFFFFFFFF4A</t>
  </si>
  <si>
    <t>[Marvel Avengers] [MEU] [Hero, Mischief, Sexy, Fun] [Rule 34][Saga][Supers and shenanigans] [Mind Control] [Everybody Jills] [Everybody Cums] [Rape] [Anal] [DP] [Orgasmic Snuff]</t>
  </si>
  <si>
    <t>Script by u/MagiRRMartin, edited by u/Kilbeggan32, collab with a whole bunch of people, check the post</t>
  </si>
  <si>
    <t>The Schlick and the Dead</t>
  </si>
  <si>
    <t>FFF4M</t>
  </si>
  <si>
    <t>[Reverse Gangbang] [Zombies] [Incredibly Horny] [Living Dead Girls] [Disturbingly Wholesome] one [Prim &amp; Proper] one [Flirty Cheerleader] and one [Bitter &amp; Needy] all of em [Want Your Cum] [Horror Icons] [LittleMistressBoots] [PrettyPlzKillMeNow] [Collab]</t>
  </si>
  <si>
    <t>Script by u/LateStageInfernalism, edited by u/TalkingSmut, collab with u/SnakeySmut and u/LittleMistressBoots</t>
  </si>
  <si>
    <t>The New Kitten</t>
  </si>
  <si>
    <t>FM4F</t>
  </si>
  <si>
    <t>[Collab] [Mdom] [Daddy] [Fdom] [Mommy] and [Fsub] [Kitten] is the listener [Petplay] [She’s Cute but She Needs a Firm Hand]</t>
  </si>
  <si>
    <t>Script by u/LateStageInfernalism, edited by u/Kilbeggan32, collab with u/UndertheMonstersBed</t>
  </si>
  <si>
    <t>Rambles and Improvs</t>
  </si>
  <si>
    <t>[ramblefap] mentions of [rough sex] [use me] [choking] [spanking] [slapping] [namecalling]</t>
  </si>
  <si>
    <t>[thank you] [blowjob sounds] [I don't know what to tag this] [just thanks] [I appreciate you]</t>
  </si>
  <si>
    <t>[3-word challenge] [moaning] [wet sounds] [short]</t>
  </si>
  <si>
    <t>[3-word challenge] [rape] [crying] definitely some [wet sounds]</t>
  </si>
  <si>
    <t>[spanking] [celebration]</t>
  </si>
  <si>
    <t>[food play][bondage][cold][cunnilingus][super short ramble]</t>
  </si>
  <si>
    <t>[masturbation][few words][Sir][I'm a good girl][please][4:00]</t>
  </si>
  <si>
    <t>[quickie] [blowjob] [riding] [creampie] [wet sounds] [real orgasm]</t>
  </si>
  <si>
    <t>[cheating]? [blowjob] [big cock] [degradation] [humiliation] [l-bombs] [gagging]</t>
  </si>
  <si>
    <t>[exhibitionism] [blowjob] [sneaky] [we need to be quiet] [fuck it, no we don't] [spanking] [cum in me]</t>
  </si>
  <si>
    <t>[GFE] [reassuring] [blowjob] [kissing]</t>
  </si>
  <si>
    <t>[snuff] [rape] [yandere] [giggles] [lots of giggles] [l-bombs] [you made me do this] [crazy] [possessive] [blood] [virgin] [knife] [ramble]</t>
  </si>
  <si>
    <t>[ramblefap][professor/student][cunnilingus][under the desk][on the desk][fantasizing]</t>
  </si>
  <si>
    <t>[ramblefap] [wet sounds] [descriptive] [what I'm doing]</t>
  </si>
  <si>
    <t>[french] [masturbation] [bad french] [real orgasm]</t>
  </si>
  <si>
    <t>[cheating] [with your brother] [degradation] [blowjob sounds] [humiliation] a touch of [sph]</t>
  </si>
  <si>
    <t>[snuff][cannibalism][GFE][l-bombs][cunnilingus][blowjob][knife][l-bombs][serial killer][giggles]</t>
  </si>
  <si>
    <t>[vibrator][moans][whimpers][giggles][loud orgasm]</t>
  </si>
  <si>
    <t>[snuff] [poison] [blowjob] [riding] [bondage]</t>
  </si>
  <si>
    <t>[tipsy] [ramble] [fingering] [cunnilingus] and so many [giggles]</t>
  </si>
  <si>
    <t>[rape] lots of real [crying] [crygasm] [intense] [repetition]</t>
  </si>
  <si>
    <t>Commission for u/therealpeecee2</t>
  </si>
  <si>
    <t>[ramble] [bad french] [reading]</t>
  </si>
  <si>
    <t>[friends to lovers] [fdom] [pegging] [good boys] [laughter] [teasing] [aftercare] [multiple creampies] [multiple orgasms] [post orgasm torture] [CEI] [lubed handjob sounds] [blowjob sounds]</t>
  </si>
  <si>
    <t>Commission for u/_Fest_</t>
  </si>
  <si>
    <t>[2 word challenge] [playful] [giggles] [loud orgasm]</t>
  </si>
  <si>
    <t>[GFE] [body worship] [l-bombs] [sweet] [affectionate] [obsessive] [facesitting] [choking] [snuff]</t>
  </si>
  <si>
    <t>[sacrilege][Hail Mary][Our Father][loud orgasm]</t>
  </si>
  <si>
    <t>[rape] [snuff] heavy [necro] [fingering] [dismemberment] [body appreciation] [degradation] [obsessive] [possessive] [this way you're mine forever] [seriously dark]</t>
  </si>
  <si>
    <t>[ramblefap] [kinkshaming] [degradation] [self deprecation] [fsub] [snuff] [crying] and I think a [necro] mention [smothering] [fear] [rape]</t>
  </si>
  <si>
    <t>Class of 2020</t>
  </si>
  <si>
    <t>[20 edges] [20 orgasms] [instant regret] [loud] [moans] [whimpers] [grunts] [groans][screams] [giggles] [if it's a sound, I made it] [me and my vibe] [I am the worst at counting]</t>
  </si>
  <si>
    <t>Waking Up with Mommy</t>
  </si>
  <si>
    <t>[MDlb] [gentle] [affectionate] [tit sucking] [handjob] [lots of praise] [good boy]</t>
  </si>
  <si>
    <t>Torture Her</t>
  </si>
  <si>
    <t>[snuff] [torture] [blood] [knife] [wax] [teeth pulling] [namecalling]</t>
  </si>
  <si>
    <t>Bondage and Rope Ramble</t>
  </si>
  <si>
    <t>[bondage] [rope] [zip ties] [duct tape] [struggling] [yes, I have a favorite]</t>
  </si>
  <si>
    <t>Your Favorite Audio Performer Needs a New Daddy</t>
  </si>
  <si>
    <t>[snuff] [fsub] [DD/lg] [stuffies] and [pigtails] and [giggles] [knife] [bloodplay] [blowjob] [deepthroat] [improv]</t>
  </si>
  <si>
    <t>A Very Pretty GFE</t>
  </si>
  <si>
    <t>[romantic evening] [hotel] [mirrors] [ramble] [vibrator] oh and also [sudden twist] [drowning] [snuff] of me</t>
  </si>
  <si>
    <t>Sleep Talk</t>
  </si>
  <si>
    <t>[SFW] [sleep aid] ish [rambling] [dorky] [soft] [poetry] [singing] kind of [intimate]</t>
  </si>
  <si>
    <t>Good Girls Never Cum</t>
  </si>
  <si>
    <t>[fsub] [denial] [watersports] [holding] [wetting] [Sir] [vibrator] [shame] [boot humping] [blowjob] [narrative]</t>
  </si>
  <si>
    <t>Bimbo Blowjob</t>
  </si>
  <si>
    <t>[fsub] [mild self degradation] [blowjob] [deepthroat] [gagging] [tears]</t>
  </si>
  <si>
    <t>Advanced Sex Ed with Professor Pretty</t>
  </si>
  <si>
    <t>[FDom] [Professor/student] [exhibitionism] [pegging] [strap-on] [slapping] [good boy]</t>
  </si>
  <si>
    <t>Making You My Perfect Doll</t>
  </si>
  <si>
    <t>[rape] [dollmaker] [snuff] [kidnapping] [drugging] [collecting] [my perfect creation] [mommy] [fingering] [wet sounds]</t>
  </si>
  <si>
    <t>Originals and Self Fills</t>
  </si>
  <si>
    <t>[Erotic Poetry] ish [fsub] [Daddy] mention of [violence</t>
  </si>
  <si>
    <t>[stalker] [l-bomb] [mast] [short]</t>
  </si>
  <si>
    <t>[SI] [patronizing] [orgasm control] [orgasm denial] [edging] [mean] [countdown] [begging] [mystery ending]</t>
  </si>
  <si>
    <t>[JOI] [patronizing] [orgasm control] [orgasm denial] [edging] [mean] [countdown] [begging] [mystery ending]</t>
  </si>
  <si>
    <t>F4A/F4NB</t>
  </si>
  <si>
    <t>[Summer19] [anal] [drug trial] [trigger word] [lab] [toys] [rape] because fine print</t>
  </si>
  <si>
    <t>Summer19 audio for u/Sexxitaway69</t>
  </si>
  <si>
    <t>[fear] [snuff] [rape] [spiders] [tarantulas] [degradation] [fdom] [creampie] [impreg] [masturbation] [CFNM] brief mentions of [cannibalism] [monstergirl?] [Contest19]</t>
  </si>
  <si>
    <t>GWAudible Halloween Contest 2019</t>
  </si>
  <si>
    <t>Only Mommy's Girl</t>
  </si>
  <si>
    <t>[rape] [incest] [MD/lg] [adults] [caring] [yandere] [l-bombs] [pet names] [possessive] [degradation] [fingering] [Summer20]</t>
  </si>
  <si>
    <t>Summer20 audio for u/glimmerandgold</t>
  </si>
  <si>
    <t>SFW Readings</t>
  </si>
  <si>
    <t>Edgar Allan Poe</t>
  </si>
  <si>
    <t>Children's story</t>
  </si>
  <si>
    <t>Special Events/Exclusives</t>
  </si>
  <si>
    <t>[fan love] [appreciating you appreciating me]</t>
  </si>
  <si>
    <t>Subreddit exclusive</t>
  </si>
  <si>
    <t>SFW AMA Questions</t>
  </si>
  <si>
    <t>NSFW AMA Questions</t>
  </si>
  <si>
    <t>[word challenge]</t>
  </si>
  <si>
    <t>[very wet sounds]</t>
  </si>
  <si>
    <t>PWIMM for 300</t>
  </si>
  <si>
    <t>Year in Review for Cake Day #1</t>
  </si>
  <si>
    <t>[ramblefap] [sneaky] [in the car]</t>
  </si>
  <si>
    <t>[ramblefap] [sneaky] [quiet] [risky] [public]</t>
  </si>
  <si>
    <t>[ramble] [I'm your present] [unwrap me]</t>
  </si>
  <si>
    <t>Game for 400</t>
  </si>
  <si>
    <t>One kink, just talking</t>
  </si>
  <si>
    <t>GWABackstage</t>
  </si>
  <si>
    <t>Soundgasm Randoms</t>
  </si>
  <si>
    <t>[real orgasm]</t>
  </si>
  <si>
    <t>Yeah, it's just an orgasm</t>
  </si>
  <si>
    <t>[real orgasm] [daddy] [i need you to hurt me]</t>
  </si>
  <si>
    <t>[incest] [age] [idk]</t>
  </si>
  <si>
    <t>Honestly, I'm not sure what this contains and I don't want to listen and find out... If you want to tell me what I said, be my guest</t>
  </si>
  <si>
    <t>[incest] [age] [titfucking] [rape]</t>
  </si>
  <si>
    <t>Oh look, another orgasm</t>
  </si>
  <si>
    <t>[snuff?] [knife]</t>
  </si>
  <si>
    <t>A teaser of a script I never finished recording (yet)... by u/SketchybyNature</t>
  </si>
  <si>
    <t>[cute?] [stupid neighbors]</t>
  </si>
  <si>
    <t>Trying to persuade the neighbors to be quiet so I can make some porn</t>
  </si>
  <si>
    <t>Just me rambling about aphasia</t>
  </si>
  <si>
    <t>[awkard] [l-bombs] [confession]</t>
  </si>
  <si>
    <t>IDK</t>
  </si>
  <si>
    <t>Patreon Exclusives</t>
  </si>
  <si>
    <t>You Can't Leave Me, Daddy. You're Addicted to Me.</t>
  </si>
  <si>
    <t>[fDom] [brat] [manipulation] [cruel mind-fuck] [mind break] [cuckold] [degradation] [chastity] [denial] [humiliation] [mean girl] [you’re addicted to me] [pussy smothering] [licking cum out of pussy]</t>
  </si>
  <si>
    <t>My First Solo Playtime with a New Toy</t>
  </si>
  <si>
    <t>[thank you] [multiple orgasms] [lots of lube] [bad dragon]</t>
  </si>
  <si>
    <t>Toy Box Tape, Part 1</t>
  </si>
  <si>
    <t>This is the first part of my reading of David Parker Ray's audio tape recorded as an introduction for his victims.</t>
  </si>
  <si>
    <t>Your Daughter's Secret Plan</t>
  </si>
  <si>
    <t>[Incest] between [Adults] [Father/Daughter] [Manipulative] [Brat] [Teasing] and [Seducing] her [Daddy] [Breeding] or possible [Impreg] [Spanking] [First Time] tons of [Daddies] [Mom Doesn't Need to Know]</t>
  </si>
  <si>
    <t>Script by u/LateStageInfernalism</t>
  </si>
  <si>
    <t>Toy Box Tape, Part 2</t>
  </si>
  <si>
    <t>This is the second part of my reading of David Parker Ray's audio tape recorded as an introduction for his victims.</t>
  </si>
  <si>
    <t>A Slut's Confessional</t>
  </si>
  <si>
    <t>[religious] [fsub] part [narrative] [degradation] mentions of [sado-masochism] mentions of [Free Use] [Crucifix] used as [Dildo] [Handjob] [Facial] [Swallowing]</t>
  </si>
  <si>
    <t>Script by u/forney2591</t>
  </si>
  <si>
    <t>The Cadaver Bride</t>
  </si>
  <si>
    <t>[Necrophilia] [Ghoul] [Autopsy] [Gruesome] [Organ Removal] [Empty Abdominal Cavity] [True Love] [Occult References] [Normal Erotica for Normal People]</t>
  </si>
  <si>
    <t>Research Slut</t>
  </si>
  <si>
    <t>[fsub] [Professor/research assistant] [slutty] [spanking] [blowjob] [bent over] [anal] [painal] [begging] [rape]</t>
  </si>
  <si>
    <t>Toy Box Tape, Part 3</t>
  </si>
  <si>
    <t>This is the third part of my reading of David Parker Ray's audio tape recorded as an introduction for his victims.</t>
  </si>
  <si>
    <t>Degrading Me Very Poorly</t>
  </si>
  <si>
    <t>[vibrator] [self-degradation] [for you] [you give me purpose] [real orgasms]</t>
  </si>
  <si>
    <t>An Extra Night This Week?</t>
  </si>
  <si>
    <t>[fsub] [incest] [Daddy/daughter] [ADULTS] [blowjob] [throatfucking] [evil mlm stepmother] failing to [hold the moan] [cumming on your cock] [begging] [cheating] [improv]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</si>
</sst>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1">
    <font>
      <sz val="10.0"/>
      <color rgb="FF000000"/>
      <name val="Arial"/>
      <scheme val="minor"/>
    </font>
    <font>
      <sz val="24.0"/>
      <color rgb="FF000000"/>
      <name val="Arial"/>
    </font>
    <font>
      <sz val="12.0"/>
      <color theme="1"/>
      <name val="Arial"/>
      <scheme val="minor"/>
    </font>
    <font>
      <color theme="1"/>
      <name val="Arial"/>
      <scheme val="minor"/>
    </font>
    <font>
      <b/>
      <sz val="12.0"/>
      <color theme="1"/>
      <name val="Arial"/>
      <scheme val="minor"/>
    </font>
    <font>
      <b/>
      <sz val="14.0"/>
      <color theme="1"/>
      <name val="Arial"/>
      <scheme val="minor"/>
    </font>
    <font>
      <u/>
      <color rgb="FF0000FF"/>
    </font>
    <font>
      <u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1155CC"/>
    </font>
    <font>
      <u/>
      <sz val="10.0"/>
      <color rgb="FF1155CC"/>
    </font>
    <font>
      <u/>
      <sz val="10.0"/>
      <color rgb="FF1155CC"/>
    </font>
    <font>
      <u/>
      <sz val="10.0"/>
      <color rgb="FF1155CC"/>
    </font>
    <font>
      <u/>
      <sz val="10.0"/>
      <color rgb="FF1155CC"/>
    </font>
    <font>
      <u/>
      <sz val="10.0"/>
      <color rgb="FF1155CC"/>
    </font>
    <font>
      <color rgb="FF000000"/>
      <name val="Arial"/>
    </font>
    <font>
      <sz val="10.0"/>
      <color theme="1"/>
      <name val="Arial"/>
      <scheme val="minor"/>
    </font>
    <font>
      <u/>
      <color rgb="FF0000FF"/>
    </font>
    <font>
      <u/>
      <color rgb="FF0000FF"/>
    </font>
    <font>
      <u/>
      <sz val="10.0"/>
      <color rgb="FF1155CC"/>
    </font>
    <font>
      <u/>
      <sz val="10.0"/>
      <color rgb="FF1155CC"/>
    </font>
    <font>
      <u/>
      <color rgb="FF0000FF"/>
    </font>
    <font>
      <u/>
      <color rgb="FF0000FF"/>
    </font>
    <font>
      <u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0000FF"/>
    </font>
    <font>
      <u/>
      <sz val="10.0"/>
      <color rgb="FF1155CC"/>
    </font>
    <font>
      <u/>
      <sz val="10.0"/>
      <color rgb="FF1155CC"/>
    </font>
    <font>
      <u/>
      <sz val="10.0"/>
      <color rgb="FF1155CC"/>
    </font>
    <font>
      <u/>
      <sz val="10.0"/>
      <color rgb="FF1155CC"/>
    </font>
    <font>
      <u/>
      <color rgb="FF0000FF"/>
    </font>
    <font>
      <u/>
      <color rgb="FF0000FF"/>
    </font>
    <font>
      <u/>
      <color rgb="FF1155CC"/>
    </font>
    <font>
      <u/>
      <color rgb="FF0000FF"/>
    </font>
    <font>
      <u/>
      <color rgb="FF0000FF"/>
    </font>
    <font>
      <u/>
      <color rgb="FF1155CC"/>
    </font>
    <font>
      <u/>
      <color rgb="FF1155CC"/>
    </font>
    <font>
      <u/>
      <color rgb="FF1155CC"/>
    </font>
    <font>
      <u/>
      <color rgb="FF1155CC"/>
    </font>
    <font>
      <u/>
      <color rgb="FF1155CC"/>
    </font>
    <font>
      <u/>
      <color rgb="FF1155CC"/>
    </font>
    <font>
      <u/>
      <color rgb="FF1155CC"/>
    </font>
  </fonts>
  <fills count="1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CFE2F3"/>
        <bgColor rgb="FFCFE2F3"/>
      </patternFill>
    </fill>
    <fill>
      <patternFill patternType="solid">
        <fgColor rgb="FF9FC5E8"/>
        <bgColor rgb="FF9FC5E8"/>
      </patternFill>
    </fill>
    <fill>
      <patternFill patternType="solid">
        <fgColor rgb="FF3D85C6"/>
        <bgColor rgb="FF3D85C6"/>
      </patternFill>
    </fill>
    <fill>
      <patternFill patternType="solid">
        <fgColor rgb="FF00FFFF"/>
        <bgColor rgb="FF00FFFF"/>
      </patternFill>
    </fill>
    <fill>
      <patternFill patternType="solid">
        <fgColor rgb="FFEAD1DC"/>
        <bgColor rgb="FFEAD1DC"/>
      </patternFill>
    </fill>
    <fill>
      <patternFill patternType="solid">
        <fgColor rgb="FFD5A6BD"/>
        <bgColor rgb="FFD5A6BD"/>
      </patternFill>
    </fill>
    <fill>
      <patternFill patternType="solid">
        <fgColor rgb="FFA64D79"/>
        <bgColor rgb="FFA64D79"/>
      </patternFill>
    </fill>
    <fill>
      <patternFill patternType="solid">
        <fgColor rgb="FFFF00FF"/>
        <bgColor rgb="FFFF00FF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  <fill>
      <patternFill patternType="solid">
        <fgColor rgb="FFF1C232"/>
        <bgColor rgb="FFF1C232"/>
      </patternFill>
    </fill>
    <fill>
      <patternFill patternType="solid">
        <fgColor rgb="FFC9DAF8"/>
        <bgColor rgb="FFC9DAF8"/>
      </patternFill>
    </fill>
    <fill>
      <patternFill patternType="solid">
        <fgColor rgb="FF3C78D8"/>
        <bgColor rgb="FF3C78D8"/>
      </patternFill>
    </fill>
  </fills>
  <borders count="1">
    <border/>
  </borders>
  <cellStyleXfs count="1">
    <xf borderId="0" fillId="0" fontId="0" numFmtId="0" applyAlignment="1" applyFont="1"/>
  </cellStyleXfs>
  <cellXfs count="10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wrapText="0"/>
    </xf>
    <xf borderId="0" fillId="0" fontId="2" numFmtId="0" xfId="0" applyAlignment="1" applyFont="1">
      <alignment readingOrder="0"/>
    </xf>
    <xf borderId="0" fillId="3" fontId="3" numFmtId="0" xfId="0" applyAlignment="1" applyFill="1" applyFont="1">
      <alignment readingOrder="0"/>
    </xf>
    <xf borderId="0" fillId="4" fontId="3" numFmtId="0" xfId="0" applyAlignment="1" applyFill="1" applyFont="1">
      <alignment readingOrder="0"/>
    </xf>
    <xf borderId="0" fillId="5" fontId="3" numFmtId="0" xfId="0" applyAlignment="1" applyFill="1" applyFont="1">
      <alignment readingOrder="0" shrinkToFit="0" wrapText="1"/>
    </xf>
    <xf borderId="0" fillId="6" fontId="3" numFmtId="0" xfId="0" applyAlignment="1" applyFill="1" applyFont="1">
      <alignment readingOrder="0"/>
    </xf>
    <xf borderId="0" fillId="7" fontId="3" numFmtId="0" xfId="0" applyAlignment="1" applyFill="1" applyFont="1">
      <alignment readingOrder="0"/>
    </xf>
    <xf borderId="0" fillId="8" fontId="3" numFmtId="0" xfId="0" applyAlignment="1" applyFill="1" applyFont="1">
      <alignment readingOrder="0"/>
    </xf>
    <xf borderId="0" fillId="9" fontId="3" numFmtId="0" xfId="0" applyAlignment="1" applyFill="1" applyFont="1">
      <alignment readingOrder="0" shrinkToFit="0" wrapText="1"/>
    </xf>
    <xf borderId="0" fillId="10" fontId="3" numFmtId="0" xfId="0" applyAlignment="1" applyFill="1" applyFont="1">
      <alignment readingOrder="0" shrinkToFit="0" wrapText="1"/>
    </xf>
    <xf borderId="0" fillId="11" fontId="3" numFmtId="0" xfId="0" applyAlignment="1" applyFill="1" applyFont="1">
      <alignment readingOrder="0"/>
    </xf>
    <xf borderId="0" fillId="12" fontId="3" numFmtId="0" xfId="0" applyAlignment="1" applyFill="1" applyFont="1">
      <alignment readingOrder="0"/>
    </xf>
    <xf borderId="0" fillId="13" fontId="3" numFmtId="0" xfId="0" applyAlignment="1" applyFill="1" applyFont="1">
      <alignment readingOrder="0" shrinkToFit="0" wrapText="1"/>
    </xf>
    <xf borderId="0" fillId="0" fontId="4" numFmtId="0" xfId="0" applyAlignment="1" applyFont="1">
      <alignment readingOrder="0"/>
    </xf>
    <xf borderId="0" fillId="0" fontId="5" numFmtId="0" xfId="0" applyAlignment="1" applyFont="1">
      <alignment readingOrder="0"/>
    </xf>
    <xf borderId="0" fillId="3" fontId="6" numFmtId="0" xfId="0" applyAlignment="1" applyFont="1">
      <alignment readingOrder="0"/>
    </xf>
    <xf borderId="0" fillId="3" fontId="3" numFmtId="0" xfId="0" applyAlignment="1" applyFont="1">
      <alignment readingOrder="0" shrinkToFit="0" wrapText="1"/>
    </xf>
    <xf borderId="0" fillId="3" fontId="7" numFmtId="0" xfId="0" applyFont="1"/>
    <xf borderId="0" fillId="3" fontId="3" numFmtId="0" xfId="0" applyAlignment="1" applyFont="1">
      <alignment readingOrder="0" shrinkToFit="0" wrapText="1"/>
    </xf>
    <xf borderId="0" fillId="7" fontId="8" numFmtId="0" xfId="0" applyAlignment="1" applyFont="1">
      <alignment readingOrder="0" shrinkToFit="0" wrapText="1"/>
    </xf>
    <xf borderId="0" fillId="7" fontId="3" numFmtId="0" xfId="0" applyAlignment="1" applyFont="1">
      <alignment readingOrder="0" shrinkToFit="0" wrapText="1"/>
    </xf>
    <xf borderId="0" fillId="4" fontId="9" numFmtId="0" xfId="0" applyAlignment="1" applyFont="1">
      <alignment readingOrder="0"/>
    </xf>
    <xf borderId="0" fillId="4" fontId="3" numFmtId="0" xfId="0" applyAlignment="1" applyFont="1">
      <alignment shrinkToFit="0" wrapText="1"/>
    </xf>
    <xf borderId="0" fillId="3" fontId="10" numFmtId="0" xfId="0" applyAlignment="1" applyFont="1">
      <alignment readingOrder="0"/>
    </xf>
    <xf borderId="0" fillId="5" fontId="11" numFmtId="0" xfId="0" applyAlignment="1" applyFont="1">
      <alignment readingOrder="0"/>
    </xf>
    <xf borderId="0" fillId="5" fontId="3" numFmtId="0" xfId="0" applyAlignment="1" applyFont="1">
      <alignment readingOrder="0"/>
    </xf>
    <xf borderId="0" fillId="5" fontId="3" numFmtId="0" xfId="0" applyAlignment="1" applyFont="1">
      <alignment readingOrder="0" shrinkToFit="0" wrapText="1"/>
    </xf>
    <xf borderId="0" fillId="7" fontId="12" numFmtId="0" xfId="0" applyAlignment="1" applyFont="1">
      <alignment readingOrder="0"/>
    </xf>
    <xf borderId="0" fillId="7" fontId="3" numFmtId="0" xfId="0" applyAlignment="1" applyFont="1">
      <alignment readingOrder="0" shrinkToFit="0" wrapText="1"/>
    </xf>
    <xf borderId="0" fillId="3" fontId="3" numFmtId="0" xfId="0" applyAlignment="1" applyFont="1">
      <alignment readingOrder="0"/>
    </xf>
    <xf borderId="0" fillId="11" fontId="13" numFmtId="0" xfId="0" applyAlignment="1" applyFont="1">
      <alignment readingOrder="0"/>
    </xf>
    <xf borderId="0" fillId="11" fontId="3" numFmtId="0" xfId="0" applyAlignment="1" applyFont="1">
      <alignment readingOrder="0" shrinkToFit="0" wrapText="1"/>
    </xf>
    <xf borderId="0" fillId="14" fontId="14" numFmtId="0" xfId="0" applyAlignment="1" applyFill="1" applyFont="1">
      <alignment readingOrder="0"/>
    </xf>
    <xf borderId="0" fillId="14" fontId="3" numFmtId="0" xfId="0" applyAlignment="1" applyFont="1">
      <alignment readingOrder="0"/>
    </xf>
    <xf borderId="0" fillId="14" fontId="3" numFmtId="0" xfId="0" applyAlignment="1" applyFont="1">
      <alignment readingOrder="0" shrinkToFit="0" wrapText="1"/>
    </xf>
    <xf borderId="0" fillId="8" fontId="15" numFmtId="0" xfId="0" applyAlignment="1" applyFont="1">
      <alignment readingOrder="0"/>
    </xf>
    <xf borderId="0" fillId="8" fontId="3" numFmtId="0" xfId="0" applyAlignment="1" applyFont="1">
      <alignment readingOrder="0" shrinkToFit="0" wrapText="1"/>
    </xf>
    <xf borderId="0" fillId="11" fontId="16" numFmtId="0" xfId="0" applyAlignment="1" applyFont="1">
      <alignment readingOrder="0" shrinkToFit="0" wrapText="1"/>
    </xf>
    <xf borderId="0" fillId="4" fontId="3" numFmtId="0" xfId="0" applyAlignment="1" applyFont="1">
      <alignment readingOrder="0" shrinkToFit="0" wrapText="1"/>
    </xf>
    <xf borderId="0" fillId="8" fontId="17" numFmtId="0" xfId="0" applyAlignment="1" applyFont="1">
      <alignment readingOrder="0"/>
    </xf>
    <xf borderId="0" fillId="8" fontId="3" numFmtId="0" xfId="0" applyAlignment="1" applyFont="1">
      <alignment readingOrder="0" shrinkToFit="0" wrapText="1"/>
    </xf>
    <xf borderId="0" fillId="8" fontId="3" numFmtId="0" xfId="0" applyFont="1"/>
    <xf borderId="0" fillId="3" fontId="18" numFmtId="0" xfId="0" applyAlignment="1" applyFont="1">
      <alignment readingOrder="0" shrinkToFit="0" wrapText="1"/>
    </xf>
    <xf borderId="0" fillId="15" fontId="19" numFmtId="0" xfId="0" applyAlignment="1" applyFill="1" applyFont="1">
      <alignment readingOrder="0"/>
    </xf>
    <xf borderId="0" fillId="15" fontId="3" numFmtId="0" xfId="0" applyAlignment="1" applyFont="1">
      <alignment readingOrder="0"/>
    </xf>
    <xf borderId="0" fillId="15" fontId="3" numFmtId="0" xfId="0" applyAlignment="1" applyFont="1">
      <alignment readingOrder="0" shrinkToFit="0" wrapText="1"/>
    </xf>
    <xf borderId="0" fillId="3" fontId="20" numFmtId="0" xfId="0" applyAlignment="1" applyFont="1">
      <alignment readingOrder="0"/>
    </xf>
    <xf borderId="0" fillId="5" fontId="21" numFmtId="0" xfId="0" applyAlignment="1" applyFont="1">
      <alignment readingOrder="0" shrinkToFit="0" wrapText="1"/>
    </xf>
    <xf borderId="0" fillId="12" fontId="22" numFmtId="0" xfId="0" applyAlignment="1" applyFont="1">
      <alignment readingOrder="0"/>
    </xf>
    <xf borderId="0" fillId="12" fontId="3" numFmtId="0" xfId="0" applyAlignment="1" applyFont="1">
      <alignment readingOrder="0" shrinkToFit="0" wrapText="1"/>
    </xf>
    <xf borderId="0" fillId="12" fontId="23" numFmtId="0" xfId="0" applyAlignment="1" applyFont="1">
      <alignment horizontal="left" readingOrder="0"/>
    </xf>
    <xf borderId="0" fillId="0" fontId="24" numFmtId="0" xfId="0" applyAlignment="1" applyFont="1">
      <alignment readingOrder="0"/>
    </xf>
    <xf borderId="0" fillId="13" fontId="25" numFmtId="0" xfId="0" applyAlignment="1" applyFont="1">
      <alignment readingOrder="0"/>
    </xf>
    <xf borderId="0" fillId="13" fontId="3" numFmtId="0" xfId="0" applyAlignment="1" applyFont="1">
      <alignment readingOrder="0"/>
    </xf>
    <xf borderId="0" fillId="13" fontId="3" numFmtId="0" xfId="0" applyAlignment="1" applyFont="1">
      <alignment readingOrder="0" shrinkToFit="0" wrapText="1"/>
    </xf>
    <xf borderId="0" fillId="3" fontId="26" numFmtId="0" xfId="0" applyAlignment="1" applyFont="1">
      <alignment readingOrder="0" shrinkToFit="0" wrapText="1"/>
    </xf>
    <xf borderId="0" fillId="4" fontId="24" numFmtId="0" xfId="0" applyAlignment="1" applyFont="1">
      <alignment readingOrder="0"/>
    </xf>
    <xf borderId="0" fillId="4" fontId="24" numFmtId="0" xfId="0" applyAlignment="1" applyFont="1">
      <alignment readingOrder="0" shrinkToFit="0" wrapText="1"/>
    </xf>
    <xf borderId="0" fillId="4" fontId="24" numFmtId="0" xfId="0" applyAlignment="1" applyFont="1">
      <alignment readingOrder="0" shrinkToFit="0" wrapText="1"/>
    </xf>
    <xf borderId="0" fillId="13" fontId="27" numFmtId="0" xfId="0" applyAlignment="1" applyFont="1">
      <alignment readingOrder="0" shrinkToFit="0" wrapText="1"/>
    </xf>
    <xf borderId="0" fillId="13" fontId="24" numFmtId="0" xfId="0" applyAlignment="1" applyFont="1">
      <alignment readingOrder="0" shrinkToFit="0" wrapText="1"/>
    </xf>
    <xf borderId="0" fillId="13" fontId="24" numFmtId="0" xfId="0" applyAlignment="1" applyFont="1">
      <alignment readingOrder="0" shrinkToFit="0" wrapText="1"/>
    </xf>
    <xf borderId="0" fillId="3" fontId="24" numFmtId="0" xfId="0" applyAlignment="1" applyFont="1">
      <alignment readingOrder="0"/>
    </xf>
    <xf borderId="0" fillId="3" fontId="24" numFmtId="0" xfId="0" applyAlignment="1" applyFont="1">
      <alignment readingOrder="0" shrinkToFit="0" wrapText="1"/>
    </xf>
    <xf borderId="0" fillId="3" fontId="24" numFmtId="0" xfId="0" applyAlignment="1" applyFont="1">
      <alignment readingOrder="0" shrinkToFit="0" wrapText="1"/>
    </xf>
    <xf borderId="0" fillId="7" fontId="28" numFmtId="0" xfId="0" applyAlignment="1" applyFont="1">
      <alignment readingOrder="0"/>
    </xf>
    <xf borderId="0" fillId="3" fontId="3" numFmtId="0" xfId="0" applyFont="1"/>
    <xf borderId="0" fillId="12" fontId="29" numFmtId="0" xfId="0" applyAlignment="1" applyFont="1">
      <alignment readingOrder="0"/>
    </xf>
    <xf borderId="0" fillId="12" fontId="3" numFmtId="0" xfId="0" applyAlignment="1" applyFont="1">
      <alignment readingOrder="0" shrinkToFit="0" wrapText="1"/>
    </xf>
    <xf borderId="0" fillId="12" fontId="3" numFmtId="0" xfId="0" applyFont="1"/>
    <xf borderId="0" fillId="11" fontId="30" numFmtId="0" xfId="0" applyAlignment="1" applyFont="1">
      <alignment readingOrder="0"/>
    </xf>
    <xf borderId="0" fillId="11" fontId="3" numFmtId="0" xfId="0" applyFont="1"/>
    <xf borderId="0" fillId="7" fontId="3" numFmtId="0" xfId="0" applyFont="1"/>
    <xf borderId="0" fillId="5" fontId="3" numFmtId="0" xfId="0" applyFont="1"/>
    <xf borderId="0" fillId="11" fontId="3" numFmtId="0" xfId="0" applyAlignment="1" applyFont="1">
      <alignment readingOrder="0" shrinkToFit="0" wrapText="1"/>
    </xf>
    <xf borderId="0" fillId="5" fontId="31" numFmtId="0" xfId="0" applyFont="1"/>
    <xf borderId="0" fillId="12" fontId="32" numFmtId="0" xfId="0" applyAlignment="1" applyFont="1">
      <alignment readingOrder="0"/>
    </xf>
    <xf borderId="0" fillId="9" fontId="33" numFmtId="0" xfId="0" applyAlignment="1" applyFont="1">
      <alignment readingOrder="0"/>
    </xf>
    <xf borderId="0" fillId="9" fontId="3" numFmtId="0" xfId="0" applyAlignment="1" applyFont="1">
      <alignment readingOrder="0"/>
    </xf>
    <xf borderId="0" fillId="9" fontId="3" numFmtId="0" xfId="0" applyAlignment="1" applyFont="1">
      <alignment readingOrder="0" shrinkToFit="0" wrapText="1"/>
    </xf>
    <xf borderId="0" fillId="9" fontId="3" numFmtId="0" xfId="0" applyFont="1"/>
    <xf borderId="0" fillId="13" fontId="34" numFmtId="0" xfId="0" applyAlignment="1" applyFont="1">
      <alignment readingOrder="0"/>
    </xf>
    <xf borderId="0" fillId="13" fontId="3" numFmtId="0" xfId="0" applyFont="1"/>
    <xf borderId="0" fillId="11" fontId="35" numFmtId="0" xfId="0" applyAlignment="1" applyFont="1">
      <alignment readingOrder="0"/>
    </xf>
    <xf borderId="0" fillId="9" fontId="36" numFmtId="0" xfId="0" applyAlignment="1" applyFont="1">
      <alignment readingOrder="0"/>
    </xf>
    <xf borderId="0" fillId="5" fontId="37" numFmtId="0" xfId="0" applyAlignment="1" applyFont="1">
      <alignment readingOrder="0" shrinkToFit="0" wrapText="1"/>
    </xf>
    <xf borderId="0" fillId="13" fontId="38" numFmtId="0" xfId="0" applyAlignment="1" applyFont="1">
      <alignment readingOrder="0"/>
    </xf>
    <xf borderId="0" fillId="11" fontId="39" numFmtId="0" xfId="0" applyFont="1"/>
    <xf borderId="0" fillId="7" fontId="40" numFmtId="0" xfId="0" applyFont="1"/>
    <xf borderId="0" fillId="10" fontId="41" numFmtId="0" xfId="0" applyAlignment="1" applyFont="1">
      <alignment readingOrder="0"/>
    </xf>
    <xf borderId="0" fillId="10" fontId="3" numFmtId="0" xfId="0" applyAlignment="1" applyFont="1">
      <alignment readingOrder="0"/>
    </xf>
    <xf borderId="0" fillId="10" fontId="3" numFmtId="0" xfId="0" applyAlignment="1" applyFont="1">
      <alignment readingOrder="0" shrinkToFit="0" wrapText="1"/>
    </xf>
    <xf borderId="0" fillId="6" fontId="42" numFmtId="0" xfId="0" applyFont="1"/>
    <xf borderId="0" fillId="6" fontId="3" numFmtId="0" xfId="0" applyAlignment="1" applyFont="1">
      <alignment readingOrder="0" shrinkToFit="0" wrapText="1"/>
    </xf>
    <xf borderId="0" fillId="4" fontId="43" numFmtId="0" xfId="0" applyFont="1"/>
    <xf borderId="0" fillId="4" fontId="3" numFmtId="0" xfId="0" applyFont="1"/>
    <xf borderId="0" fillId="3" fontId="44" numFmtId="0" xfId="0" applyAlignment="1" applyFont="1">
      <alignment readingOrder="0" shrinkToFit="0" wrapText="1"/>
    </xf>
    <xf borderId="0" fillId="11" fontId="45" numFmtId="0" xfId="0" applyAlignment="1" applyFont="1">
      <alignment readingOrder="0" shrinkToFit="0" wrapText="1"/>
    </xf>
    <xf borderId="0" fillId="13" fontId="46" numFmtId="0" xfId="0" applyAlignment="1" applyFont="1">
      <alignment readingOrder="0"/>
    </xf>
    <xf borderId="0" fillId="6" fontId="47" numFmtId="0" xfId="0" applyAlignment="1" applyFont="1">
      <alignment readingOrder="0"/>
    </xf>
    <xf borderId="0" fillId="6" fontId="3" numFmtId="0" xfId="0" applyAlignment="1" applyFont="1">
      <alignment readingOrder="0" shrinkToFit="0" wrapText="1"/>
    </xf>
    <xf borderId="0" fillId="3" fontId="48" numFmtId="0" xfId="0" applyAlignment="1" applyFont="1">
      <alignment readingOrder="0"/>
    </xf>
    <xf borderId="0" fillId="4" fontId="49" numFmtId="0" xfId="0" applyAlignment="1" applyFont="1">
      <alignment readingOrder="0"/>
    </xf>
    <xf borderId="0" fillId="11" fontId="50" numFmtId="0" xfId="0" applyAlignment="1" applyFont="1">
      <alignment readingOrder="0"/>
    </xf>
    <xf borderId="0" fillId="6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soundgasm.net/u/PrettyPlzKillMeNow/Professor-Pretty-Teaches-Advanced-Sex-Ed" TargetMode="External"/><Relationship Id="rId22" Type="http://schemas.openxmlformats.org/officeDocument/2006/relationships/hyperlink" Target="https://www.reddit.com/r/GonewildAudible/comments/i9bwhn/f4f_only_mommys_girl_rape_incest_fdom_mdlg_adults/?utm_medium=android_app&amp;utm_source=share" TargetMode="External"/><Relationship Id="rId21" Type="http://schemas.openxmlformats.org/officeDocument/2006/relationships/hyperlink" Target="https://soundgasm.net/u/PrettyPlzKillMeNow/Dolly-A" TargetMode="External"/><Relationship Id="rId24" Type="http://schemas.openxmlformats.org/officeDocument/2006/relationships/hyperlink" Target="https://www.patreon.com/posts/34232141" TargetMode="External"/><Relationship Id="rId23" Type="http://schemas.openxmlformats.org/officeDocument/2006/relationships/hyperlink" Target="https://www.patreon.com/posts/33012833" TargetMode="External"/><Relationship Id="rId1" Type="http://schemas.openxmlformats.org/officeDocument/2006/relationships/hyperlink" Target="https://soundgasm.net/u/PrettyPlzKillMeNow/The-Beach-w-waves" TargetMode="External"/><Relationship Id="rId2" Type="http://schemas.openxmlformats.org/officeDocument/2006/relationships/hyperlink" Target="https://soundgasm.net/u/PrettyPlzKillMeNow/The-Beach-no-waves" TargetMode="External"/><Relationship Id="rId3" Type="http://schemas.openxmlformats.org/officeDocument/2006/relationships/hyperlink" Target="https://soundgasm.net/u/PrettyPlzKillMeNow/Thank-Me-for-Being-the-Perfect-Girlfriend" TargetMode="External"/><Relationship Id="rId4" Type="http://schemas.openxmlformats.org/officeDocument/2006/relationships/hyperlink" Target="https://soundgasm.net/u/PrettyPlzKillMeNow/How-You-Broke-Me" TargetMode="External"/><Relationship Id="rId9" Type="http://schemas.openxmlformats.org/officeDocument/2006/relationships/hyperlink" Target="https://www.reddit.com/r/gonewildaudio/comments/gnds43/fff4m_the_schlick_and_the_dead_reverse_gangbang/" TargetMode="External"/><Relationship Id="rId26" Type="http://schemas.openxmlformats.org/officeDocument/2006/relationships/hyperlink" Target="https://www.patreon.com/posts/41139638" TargetMode="External"/><Relationship Id="rId25" Type="http://schemas.openxmlformats.org/officeDocument/2006/relationships/hyperlink" Target="https://www.patreon.com/posts/40958047" TargetMode="External"/><Relationship Id="rId28" Type="http://schemas.openxmlformats.org/officeDocument/2006/relationships/hyperlink" Target="https://www.patreon.com/posts/42223081" TargetMode="External"/><Relationship Id="rId27" Type="http://schemas.openxmlformats.org/officeDocument/2006/relationships/hyperlink" Target="https://www.patreon.com/posts/41733217" TargetMode="External"/><Relationship Id="rId5" Type="http://schemas.openxmlformats.org/officeDocument/2006/relationships/hyperlink" Target="https://soundgasm.net/u/PrettyPlzKillMeNow/Useless-1" TargetMode="External"/><Relationship Id="rId6" Type="http://schemas.openxmlformats.org/officeDocument/2006/relationships/hyperlink" Target="https://soundgasm.net/u/PrettyPlzKillMeNow/Cosplaying-the-Anime-Pigtailed-MurderGirl" TargetMode="External"/><Relationship Id="rId29" Type="http://schemas.openxmlformats.org/officeDocument/2006/relationships/hyperlink" Target="https://www.patreon.com/posts/42521188" TargetMode="External"/><Relationship Id="rId7" Type="http://schemas.openxmlformats.org/officeDocument/2006/relationships/hyperlink" Target="https://soundgasm.net/u/PrettyPlzKillMeNow/Sorority-Pledge-at-the-Frat-Party" TargetMode="External"/><Relationship Id="rId8" Type="http://schemas.openxmlformats.org/officeDocument/2006/relationships/hyperlink" Target="https://www.reddit.com/r/gonewildaudio/comments/gepbqu/ffffffffffffffffff4a_collab_avengers_infinity/" TargetMode="External"/><Relationship Id="rId31" Type="http://schemas.openxmlformats.org/officeDocument/2006/relationships/hyperlink" Target="https://www.patreon.com/posts/42763848" TargetMode="External"/><Relationship Id="rId30" Type="http://schemas.openxmlformats.org/officeDocument/2006/relationships/hyperlink" Target="https://www.patreon.com/posts/42521593" TargetMode="External"/><Relationship Id="rId11" Type="http://schemas.openxmlformats.org/officeDocument/2006/relationships/hyperlink" Target="https://soundgasm.net/u/PrettyPlzKillMeNow/Class-of-2020-1" TargetMode="External"/><Relationship Id="rId33" Type="http://schemas.openxmlformats.org/officeDocument/2006/relationships/hyperlink" Target="https://www.patreon.com/posts/43431939" TargetMode="External"/><Relationship Id="rId10" Type="http://schemas.openxmlformats.org/officeDocument/2006/relationships/hyperlink" Target="https://www.reddit.com/r/GonewildAudible/comments/j8n9c1/mf4f_the_new_kitten_script_fill_collab_mdom_daddy/" TargetMode="External"/><Relationship Id="rId32" Type="http://schemas.openxmlformats.org/officeDocument/2006/relationships/hyperlink" Target="https://www.patreon.com/posts/42872373" TargetMode="External"/><Relationship Id="rId13" Type="http://schemas.openxmlformats.org/officeDocument/2006/relationships/hyperlink" Target="https://soundgasm.net/u/PrettyPlzKillMeNow/Torture-Her" TargetMode="External"/><Relationship Id="rId12" Type="http://schemas.openxmlformats.org/officeDocument/2006/relationships/hyperlink" Target="https://soundgasm.net/u/PrettyPlzKillMeNow/Waking-Up-with-Mommy" TargetMode="External"/><Relationship Id="rId34" Type="http://schemas.openxmlformats.org/officeDocument/2006/relationships/drawing" Target="../drawings/drawing1.xml"/><Relationship Id="rId15" Type="http://schemas.openxmlformats.org/officeDocument/2006/relationships/hyperlink" Target="https://psstaudio.com/post/f52805b02cbe45d28e8a261724144869" TargetMode="External"/><Relationship Id="rId14" Type="http://schemas.openxmlformats.org/officeDocument/2006/relationships/hyperlink" Target="https://soundgasm.net/u/PrettyPlzKillMeNow/Bondage-and-Rope-Ramble" TargetMode="External"/><Relationship Id="rId17" Type="http://schemas.openxmlformats.org/officeDocument/2006/relationships/hyperlink" Target="https://psstaudio.com/post/9a54ba0d00e046f09be34bd394c07c9b" TargetMode="External"/><Relationship Id="rId16" Type="http://schemas.openxmlformats.org/officeDocument/2006/relationships/hyperlink" Target="https://psstaudio.com/post/0286f5e42894463d86ddf01249cce3e4" TargetMode="External"/><Relationship Id="rId19" Type="http://schemas.openxmlformats.org/officeDocument/2006/relationships/hyperlink" Target="https://soundgasm.net/u/PrettyPlzKillMeNow/Bimbo-BJ" TargetMode="External"/><Relationship Id="rId18" Type="http://schemas.openxmlformats.org/officeDocument/2006/relationships/hyperlink" Target="https://soundgasm.net/u/PrettyPlzKillMeNow/Good-Girls-Never-Cu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75"/>
    <col customWidth="1" min="2" max="2" width="9.0"/>
    <col customWidth="1" min="3" max="3" width="35.75"/>
    <col customWidth="1" min="4" max="4" width="35.88"/>
  </cols>
  <sheetData>
    <row r="1" ht="31.5" customHeight="1">
      <c r="A1" s="1" t="s">
        <v>0</v>
      </c>
      <c r="E1" s="2" t="s">
        <v>1</v>
      </c>
    </row>
    <row r="2">
      <c r="E2" s="3" t="s">
        <v>2</v>
      </c>
      <c r="F2" s="4" t="s">
        <v>3</v>
      </c>
      <c r="G2" s="5" t="s">
        <v>4</v>
      </c>
      <c r="H2" s="6" t="s">
        <v>5</v>
      </c>
    </row>
    <row r="3">
      <c r="E3" s="7" t="s">
        <v>6</v>
      </c>
      <c r="F3" s="8" t="s">
        <v>7</v>
      </c>
      <c r="G3" s="9" t="s">
        <v>8</v>
      </c>
      <c r="H3" s="10" t="s">
        <v>9</v>
      </c>
    </row>
    <row r="4">
      <c r="E4" s="11" t="s">
        <v>10</v>
      </c>
      <c r="F4" s="12" t="s">
        <v>11</v>
      </c>
      <c r="G4" s="13" t="s">
        <v>12</v>
      </c>
    </row>
    <row r="6">
      <c r="A6" s="14" t="s">
        <v>13</v>
      </c>
      <c r="B6" s="14" t="s">
        <v>14</v>
      </c>
      <c r="C6" s="14" t="s">
        <v>15</v>
      </c>
      <c r="D6" s="14" t="s">
        <v>16</v>
      </c>
    </row>
    <row r="7">
      <c r="A7" s="15" t="s">
        <v>17</v>
      </c>
    </row>
    <row r="8">
      <c r="A8" s="16" t="str">
        <f>HYPERLINK("https://soundgasm.net/u/PrettyPlzKillMeNow/See-Me-After-Class","See Me After Class...")</f>
        <v>See Me After Class...</v>
      </c>
      <c r="B8" s="3" t="s">
        <v>2</v>
      </c>
      <c r="C8" s="17" t="s">
        <v>18</v>
      </c>
      <c r="D8" s="3" t="s">
        <v>19</v>
      </c>
    </row>
    <row r="9">
      <c r="A9" s="16" t="str">
        <f>HYPERLINK("https://soundgasm.net/u/PrettyPlzKillMeNow/Plausible-Deniability","Plausible Deniability")</f>
        <v>Plausible Deniability</v>
      </c>
      <c r="B9" s="3" t="s">
        <v>2</v>
      </c>
      <c r="C9" s="17" t="s">
        <v>20</v>
      </c>
      <c r="D9" s="3" t="s">
        <v>21</v>
      </c>
    </row>
    <row r="10">
      <c r="A10" s="18" t="str">
        <f>HYPERLINK("https://soundgasm.net/u/PrettyPlzKillMeNow/Nerd-Blow","Nerd Blow")</f>
        <v>Nerd Blow</v>
      </c>
      <c r="B10" s="3" t="s">
        <v>2</v>
      </c>
      <c r="C10" s="19" t="s">
        <v>22</v>
      </c>
      <c r="D10" s="3" t="s">
        <v>23</v>
      </c>
    </row>
    <row r="11">
      <c r="A11" s="20" t="str">
        <f>HYPERLINK("https://soundgasm.net/u/PrettyPlzKillMeNow/Spellbound-2-The-Fairest-One-of-All-Part-2","Spellbound 2: The Fairest One of All (Part 2)")</f>
        <v>Spellbound 2: The Fairest One of All (Part 2)</v>
      </c>
      <c r="B11" s="7" t="s">
        <v>6</v>
      </c>
      <c r="C11" s="21" t="s">
        <v>24</v>
      </c>
      <c r="D11" s="7" t="s">
        <v>25</v>
      </c>
    </row>
    <row r="12">
      <c r="A12" s="22" t="str">
        <f>HYPERLINK("https://soundgasm.net/u/PrettyPlzKillMeNow/Aftercare-You-Conquered-Me","Aftercare: You Conquered Me")</f>
        <v>Aftercare: You Conquered Me</v>
      </c>
      <c r="B12" s="4" t="s">
        <v>2</v>
      </c>
      <c r="C12" s="23" t="s">
        <v>26</v>
      </c>
      <c r="D12" s="4" t="s">
        <v>27</v>
      </c>
    </row>
    <row r="13">
      <c r="A13" s="24" t="str">
        <f>HYPERLINK("https://soundgasm.net/u/PrettyPlzKillMeNow/Choke-Me","Choke Me")</f>
        <v>Choke Me</v>
      </c>
      <c r="B13" s="3" t="s">
        <v>2</v>
      </c>
      <c r="C13" s="19" t="s">
        <v>28</v>
      </c>
      <c r="D13" s="3" t="s">
        <v>29</v>
      </c>
    </row>
    <row r="14">
      <c r="A14" s="24" t="str">
        <f>HYPERLINK("https://soundgasm.net/u/PrettyPlzKillMeNow/A-Little-Fun-on-the-Road","A Little Fun on the Road")</f>
        <v>A Little Fun on the Road</v>
      </c>
      <c r="B14" s="3" t="s">
        <v>2</v>
      </c>
      <c r="C14" s="19" t="s">
        <v>30</v>
      </c>
      <c r="D14" s="3" t="s">
        <v>29</v>
      </c>
    </row>
    <row r="15">
      <c r="A15" s="24" t="str">
        <f>HYPERLINK("https://soundgasm.net/u/PrettyPlzKillMeNow/Focus","Focus")</f>
        <v>Focus</v>
      </c>
      <c r="B15" s="3" t="s">
        <v>2</v>
      </c>
      <c r="C15" s="19" t="s">
        <v>31</v>
      </c>
      <c r="D15" s="3" t="s">
        <v>29</v>
      </c>
    </row>
    <row r="16">
      <c r="A16" s="25" t="str">
        <f>HYPERLINK("https://soundgasm.net/u/PrettyPlzKillMeNow/The-Suicide-Note","The Suicide Note")</f>
        <v>The Suicide Note</v>
      </c>
      <c r="B16" s="26" t="s">
        <v>2</v>
      </c>
      <c r="C16" s="27" t="s">
        <v>32</v>
      </c>
      <c r="D16" s="26" t="s">
        <v>33</v>
      </c>
    </row>
    <row r="17">
      <c r="A17" s="28" t="str">
        <f>HYPERLINK("https://soundgasm.net/u/PrettyPlzKillMeNow/Twice-Blessed-Silver-The-Succubus","Twice-Blessed Silver: The Succubus")</f>
        <v>Twice-Blessed Silver: The Succubus</v>
      </c>
      <c r="B17" s="7" t="s">
        <v>6</v>
      </c>
      <c r="C17" s="29" t="s">
        <v>34</v>
      </c>
      <c r="D17" s="7" t="s">
        <v>25</v>
      </c>
    </row>
    <row r="18">
      <c r="A18" s="25" t="str">
        <f>HYPERLINK("https://soundgasm.net/u/PrettyPlzKillMeNow/Im-Just-a-Cockslut","I'm Just a Cockslut")</f>
        <v>I'm Just a Cockslut</v>
      </c>
      <c r="B18" s="26" t="s">
        <v>2</v>
      </c>
      <c r="C18" s="27" t="s">
        <v>35</v>
      </c>
      <c r="D18" s="26" t="s">
        <v>33</v>
      </c>
    </row>
    <row r="19">
      <c r="A19" s="24" t="str">
        <f>HYPERLINK("https://soundgasm.net/u/PrettyPlzKillMeNow/No-Humiliation-Just-Good-Sex","No Humiliation, Just Good Sex")</f>
        <v>No Humiliation, Just Good Sex</v>
      </c>
      <c r="B19" s="3" t="s">
        <v>2</v>
      </c>
      <c r="C19" s="19" t="s">
        <v>36</v>
      </c>
      <c r="D19" s="3" t="s">
        <v>37</v>
      </c>
    </row>
    <row r="20">
      <c r="A20" s="24" t="str">
        <f>HYPERLINK("https://soundgasm.net/u/PrettyPlzKillMeNow/50-Lines-of-Daddy","50 Line of Daddy")</f>
        <v>50 Line of Daddy</v>
      </c>
      <c r="B20" s="3" t="s">
        <v>2</v>
      </c>
      <c r="C20" s="30" t="s">
        <v>38</v>
      </c>
      <c r="D20" s="3" t="s">
        <v>39</v>
      </c>
    </row>
    <row r="21">
      <c r="A21" s="25" t="str">
        <f>HYPERLINK("https://soundgasm.net/u/PrettyPlzKillMeNow/Letter-from-a-Fan","Letter from a Fan")</f>
        <v>Letter from a Fan</v>
      </c>
      <c r="B21" s="26" t="s">
        <v>2</v>
      </c>
      <c r="C21" s="27" t="s">
        <v>40</v>
      </c>
      <c r="D21" s="26" t="s">
        <v>39</v>
      </c>
    </row>
    <row r="22">
      <c r="A22" s="25" t="str">
        <f>HYPERLINK("https://soundgasm.net/u/PrettyPlzKillMeNow/I-Want-It","I Want It")</f>
        <v>I Want It</v>
      </c>
      <c r="B22" s="26" t="s">
        <v>2</v>
      </c>
      <c r="C22" s="27" t="s">
        <v>41</v>
      </c>
      <c r="D22" s="26" t="s">
        <v>39</v>
      </c>
    </row>
    <row r="23">
      <c r="A23" s="31" t="str">
        <f>HYPERLINK("https://soundgasm.net/u/PrettyPlzKillMeNow/How-is-gregnant-formed","How is gregnant formed?")</f>
        <v>How is gregnant formed?</v>
      </c>
      <c r="B23" s="11" t="s">
        <v>10</v>
      </c>
      <c r="C23" s="32" t="s">
        <v>42</v>
      </c>
      <c r="D23" s="11" t="s">
        <v>43</v>
      </c>
    </row>
    <row r="24">
      <c r="A24" s="33" t="str">
        <f>HYPERLINK("https://soundgasm.net/u/PrettyPlzKillMeNow/Im-Going-to-Edge-You-My-Good-Little-Boy","I'm Going to Edge You, My Good Boy")</f>
        <v>I'm Going to Edge You, My Good Boy</v>
      </c>
      <c r="B24" s="34" t="s">
        <v>2</v>
      </c>
      <c r="C24" s="35" t="s">
        <v>44</v>
      </c>
      <c r="D24" s="34" t="s">
        <v>29</v>
      </c>
    </row>
    <row r="25">
      <c r="A25" s="24" t="str">
        <f>HYPERLINK("https://soundgasm.net/u/PrettyPlzKillMeNow/That-Thing-Between-Your-Legs","That Thing Between Your Legs")</f>
        <v>That Thing Between Your Legs</v>
      </c>
      <c r="B25" s="3" t="s">
        <v>2</v>
      </c>
      <c r="C25" s="17" t="s">
        <v>45</v>
      </c>
      <c r="D25" s="3" t="s">
        <v>46</v>
      </c>
    </row>
    <row r="26">
      <c r="A26" s="36" t="str">
        <f>HYPERLINK("https://soundgasm.net/u/PrettyPlzKillMeNow/Shhhh-I-Know-a-Place","Shhhh... I Know a Place")</f>
        <v>Shhhh... I Know a Place</v>
      </c>
      <c r="B26" s="8" t="s">
        <v>6</v>
      </c>
      <c r="C26" s="37" t="s">
        <v>47</v>
      </c>
      <c r="D26" s="8" t="s">
        <v>25</v>
      </c>
    </row>
    <row r="27">
      <c r="A27" s="25" t="str">
        <f>HYPERLINK("https://soundgasm.net/u/PrettyPlzKillMeNow/Horrorhouse","Horrorhouse")</f>
        <v>Horrorhouse</v>
      </c>
      <c r="B27" s="26" t="s">
        <v>2</v>
      </c>
      <c r="C27" s="27" t="s">
        <v>48</v>
      </c>
      <c r="D27" s="26" t="s">
        <v>33</v>
      </c>
    </row>
    <row r="28">
      <c r="A28" s="38" t="str">
        <f>HYPERLINK("https://soundgasm.net/u/PrettyPlzKillMeNow/Shut-Up-Youll-Take-These-Cuddles-and-Like-It","Shut Up, You'll Take These Cuddles and Like It")</f>
        <v>Shut Up, You'll Take These Cuddles and Like It</v>
      </c>
      <c r="B28" s="11" t="s">
        <v>10</v>
      </c>
      <c r="C28" s="32" t="s">
        <v>49</v>
      </c>
      <c r="D28" s="11" t="s">
        <v>50</v>
      </c>
    </row>
    <row r="29">
      <c r="A29" s="24" t="str">
        <f>HYPERLINK("https://soundgasm.net/u/PrettyPlzKillMeNow/Burnt-Cookies-No-worries","Burnt Cookies? No Worries")</f>
        <v>Burnt Cookies? No Worries</v>
      </c>
      <c r="B29" s="3" t="s">
        <v>2</v>
      </c>
      <c r="C29" s="19" t="s">
        <v>51</v>
      </c>
      <c r="D29" s="3" t="s">
        <v>52</v>
      </c>
    </row>
    <row r="30">
      <c r="A30" s="22" t="str">
        <f>HYPERLINK("https://soundgasm.net/u/PrettyPlzKillMeNow/I-Want-to-be-Useful-for-My-Daddy","I Want to be Useful for my Daddy")</f>
        <v>I Want to be Useful for my Daddy</v>
      </c>
      <c r="B30" s="4" t="s">
        <v>2</v>
      </c>
      <c r="C30" s="39" t="s">
        <v>53</v>
      </c>
      <c r="D30" s="4" t="s">
        <v>54</v>
      </c>
    </row>
    <row r="31">
      <c r="A31" s="24" t="str">
        <f>HYPERLINK("https://soundgasm.net/u/PrettyPlzKillMeNow/Richard-Spencer-Cucks-Himself","Richard Spencer Cucks Himself")</f>
        <v>Richard Spencer Cucks Himself</v>
      </c>
      <c r="B31" s="3" t="s">
        <v>2</v>
      </c>
      <c r="C31" s="19" t="s">
        <v>55</v>
      </c>
      <c r="D31" s="3" t="s">
        <v>23</v>
      </c>
    </row>
    <row r="32">
      <c r="A32" s="25" t="str">
        <f>HYPERLINK("https://soundgasm.net/u/PrettyPlzKillMeNow/Dinner-Date-with-Hannah-Lecter","Dinner Date with Hannah Lecter")</f>
        <v>Dinner Date with Hannah Lecter</v>
      </c>
      <c r="B32" s="26" t="s">
        <v>2</v>
      </c>
      <c r="C32" s="27" t="s">
        <v>56</v>
      </c>
      <c r="D32" s="26" t="s">
        <v>57</v>
      </c>
    </row>
    <row r="33">
      <c r="A33" s="24" t="str">
        <f>HYPERLINK("https://soundgasm.net/u/PrettyPlzKillMeNow/The-Perfect-Marriage-1","The Perfect Marriage")</f>
        <v>The Perfect Marriage</v>
      </c>
      <c r="B33" s="3" t="s">
        <v>2</v>
      </c>
      <c r="C33" s="19" t="s">
        <v>58</v>
      </c>
      <c r="D33" s="3" t="s">
        <v>59</v>
      </c>
    </row>
    <row r="34">
      <c r="A34" s="40" t="s">
        <v>60</v>
      </c>
      <c r="B34" s="8" t="s">
        <v>6</v>
      </c>
      <c r="C34" s="41" t="s">
        <v>61</v>
      </c>
      <c r="D34" s="8" t="s">
        <v>25</v>
      </c>
    </row>
    <row r="35">
      <c r="A35" s="40" t="s">
        <v>62</v>
      </c>
      <c r="B35" s="8" t="s">
        <v>6</v>
      </c>
      <c r="C35" s="42"/>
      <c r="D35" s="42"/>
    </row>
    <row r="36">
      <c r="A36" s="43" t="s">
        <v>63</v>
      </c>
      <c r="B36" s="3" t="s">
        <v>2</v>
      </c>
      <c r="C36" s="19" t="s">
        <v>64</v>
      </c>
      <c r="D36" s="3" t="s">
        <v>54</v>
      </c>
    </row>
    <row r="37">
      <c r="A37" s="44" t="s">
        <v>65</v>
      </c>
      <c r="B37" s="45" t="s">
        <v>2</v>
      </c>
      <c r="C37" s="46" t="s">
        <v>66</v>
      </c>
      <c r="D37" s="45" t="s">
        <v>67</v>
      </c>
    </row>
    <row r="38">
      <c r="A38" s="47" t="s">
        <v>68</v>
      </c>
      <c r="B38" s="3" t="s">
        <v>2</v>
      </c>
      <c r="C38" s="19" t="s">
        <v>69</v>
      </c>
      <c r="D38" s="17" t="s">
        <v>70</v>
      </c>
    </row>
    <row r="39">
      <c r="A39" s="48" t="s">
        <v>71</v>
      </c>
      <c r="B39" s="26" t="s">
        <v>2</v>
      </c>
      <c r="C39" s="27" t="s">
        <v>72</v>
      </c>
      <c r="D39" s="26" t="s">
        <v>54</v>
      </c>
    </row>
    <row r="40">
      <c r="A40" s="49" t="s">
        <v>73</v>
      </c>
      <c r="B40" s="12" t="s">
        <v>74</v>
      </c>
      <c r="C40" s="50" t="s">
        <v>75</v>
      </c>
      <c r="D40" s="51" t="s">
        <v>54</v>
      </c>
    </row>
    <row r="41">
      <c r="A41" s="52"/>
    </row>
    <row r="42">
      <c r="A42" s="52"/>
    </row>
    <row r="43">
      <c r="A43" s="52"/>
    </row>
    <row r="44">
      <c r="A44" s="15"/>
    </row>
    <row r="45">
      <c r="A45" s="15" t="s">
        <v>76</v>
      </c>
    </row>
    <row r="46">
      <c r="A46" s="53" t="str">
        <f>HYPERLINK("https://soundgasm.net/u/PrettyPlzKillMeNow/Paying-Back-Princess","Paying Back Princess")</f>
        <v>Paying Back Princess</v>
      </c>
      <c r="B46" s="54" t="s">
        <v>77</v>
      </c>
      <c r="C46" s="55" t="s">
        <v>78</v>
      </c>
      <c r="D46" s="54" t="s">
        <v>79</v>
      </c>
    </row>
    <row r="47">
      <c r="A47" s="56" t="str">
        <f>HYPERLINK("https://www.reddit.com/r/PlayingFootsies/comments/eas9ww/playing_footsies_episode_6_foot_feast_friday/","Playing Footsies, Episode 6: Foot Feast Friday")</f>
        <v>Playing Footsies, Episode 6: Foot Feast Friday</v>
      </c>
      <c r="B47" s="3" t="s">
        <v>80</v>
      </c>
      <c r="C47" s="19" t="s">
        <v>81</v>
      </c>
      <c r="D47" s="17" t="s">
        <v>82</v>
      </c>
    </row>
    <row r="48">
      <c r="A48" s="22" t="str">
        <f>HYPERLINK("https://www.reddit.com/r/DarkSidePlayground/comments/f62ruy/ffffa4m_script_fill_2019_dsp_fuckfest_draft_rape/","2019 DSP Fuckfest Draft")</f>
        <v>2019 DSP Fuckfest Draft</v>
      </c>
      <c r="B48" s="57" t="s">
        <v>83</v>
      </c>
      <c r="C48" s="58" t="s">
        <v>84</v>
      </c>
      <c r="D48" s="59" t="s">
        <v>85</v>
      </c>
    </row>
    <row r="49">
      <c r="A49" s="60" t="s">
        <v>86</v>
      </c>
      <c r="B49" s="61" t="s">
        <v>87</v>
      </c>
      <c r="C49" s="62" t="s">
        <v>88</v>
      </c>
      <c r="D49" s="61" t="s">
        <v>89</v>
      </c>
    </row>
    <row r="50">
      <c r="A50" s="47" t="s">
        <v>90</v>
      </c>
      <c r="B50" s="63" t="s">
        <v>91</v>
      </c>
      <c r="C50" s="64" t="s">
        <v>92</v>
      </c>
      <c r="D50" s="65" t="s">
        <v>93</v>
      </c>
    </row>
    <row r="51">
      <c r="A51" s="66" t="s">
        <v>94</v>
      </c>
      <c r="B51" s="7" t="s">
        <v>95</v>
      </c>
      <c r="C51" s="29" t="s">
        <v>96</v>
      </c>
      <c r="D51" s="21" t="s">
        <v>97</v>
      </c>
    </row>
    <row r="53">
      <c r="A53" s="15"/>
    </row>
    <row r="54">
      <c r="A54" s="15"/>
    </row>
    <row r="55">
      <c r="A55" s="15"/>
    </row>
    <row r="56">
      <c r="A56" s="15" t="s">
        <v>98</v>
      </c>
    </row>
    <row r="57">
      <c r="A57" s="18" t="str">
        <f>HYPERLINK("https://soundgasm.net/u/PrettyPlzKillMeNow/Da-Ramble","I Want to Fuck Your Voice")</f>
        <v>I Want to Fuck Your Voice</v>
      </c>
      <c r="B57" s="3" t="s">
        <v>2</v>
      </c>
      <c r="C57" s="17" t="s">
        <v>99</v>
      </c>
      <c r="D57" s="67"/>
    </row>
    <row r="58">
      <c r="A58" s="16" t="str">
        <f>HYPERLINK("https://soundgasm.net/u/PrettyPlzKillMeNow/Thank-You-50","50 Follower Thank You")</f>
        <v>50 Follower Thank You</v>
      </c>
      <c r="B58" s="3" t="s">
        <v>2</v>
      </c>
      <c r="C58" s="17" t="s">
        <v>100</v>
      </c>
      <c r="D58" s="67"/>
    </row>
    <row r="59">
      <c r="A59" s="16" t="str">
        <f>HYPERLINK("https://soundgasm.net/u/PrettyPlzKillMeNow/Cum-In-Me","Cum in Me")</f>
        <v>Cum in Me</v>
      </c>
      <c r="B59" s="3" t="s">
        <v>2</v>
      </c>
      <c r="C59" s="3" t="s">
        <v>101</v>
      </c>
      <c r="D59" s="67"/>
    </row>
    <row r="60">
      <c r="A60" s="68" t="str">
        <f>HYPERLINK("https://soundgasm.net/u/PrettyPlzKillMeNow/I-Said-No","I Said No")</f>
        <v>I Said No</v>
      </c>
      <c r="B60" s="12" t="s">
        <v>10</v>
      </c>
      <c r="C60" s="69" t="s">
        <v>102</v>
      </c>
      <c r="D60" s="70"/>
    </row>
    <row r="61">
      <c r="A61" s="71" t="str">
        <f>HYPERLINK("https://soundgasm.net/u/PrettyPlzKillMeNow/100-Spanks","100 Spanks")</f>
        <v>100 Spanks</v>
      </c>
      <c r="B61" s="11" t="s">
        <v>10</v>
      </c>
      <c r="C61" s="11" t="s">
        <v>103</v>
      </c>
      <c r="D61" s="72"/>
    </row>
    <row r="62">
      <c r="A62" s="28" t="str">
        <f>HYPERLINK("https://soundgasm.net/u/PrettyPlzKillMeNow/Pussy-a-la-Mode","Pussy a la Mode")</f>
        <v>Pussy a la Mode</v>
      </c>
      <c r="B62" s="7" t="s">
        <v>6</v>
      </c>
      <c r="C62" s="29" t="s">
        <v>104</v>
      </c>
      <c r="D62" s="73"/>
    </row>
    <row r="63">
      <c r="A63" s="24" t="str">
        <f>HYPERLINK("https://soundgasm.net/u/PrettyPlzKillMeNow/Fappy-Thursday","Fappy Thursday")</f>
        <v>Fappy Thursday</v>
      </c>
      <c r="B63" s="3" t="s">
        <v>2</v>
      </c>
      <c r="C63" s="19" t="s">
        <v>105</v>
      </c>
      <c r="D63" s="67"/>
    </row>
    <row r="64">
      <c r="A64" s="24" t="str">
        <f>HYPERLINK("https://soundgasm.net/u/PrettyPlzKillMeNow/Nap-Time","Nap Time")</f>
        <v>Nap Time</v>
      </c>
      <c r="B64" s="3" t="s">
        <v>2</v>
      </c>
      <c r="C64" s="19" t="s">
        <v>106</v>
      </c>
      <c r="D64" s="67"/>
    </row>
    <row r="65">
      <c r="A65" s="24" t="str">
        <f>HYPERLINK("https://soundgasm.net/u/PrettyPlzKillMeNow/You-Asked-For-It","You Asked for It")</f>
        <v>You Asked for It</v>
      </c>
      <c r="B65" s="3" t="s">
        <v>2</v>
      </c>
      <c r="C65" s="19" t="s">
        <v>107</v>
      </c>
      <c r="D65" s="67"/>
    </row>
    <row r="66">
      <c r="A66" s="24" t="str">
        <f>HYPERLINK("https://soundgasm.net/u/PrettyPlzKillMeNow/Cumpound-Party","Cumpound Party")</f>
        <v>Cumpound Party</v>
      </c>
      <c r="B66" s="3" t="s">
        <v>2</v>
      </c>
      <c r="C66" s="19" t="s">
        <v>108</v>
      </c>
      <c r="D66" s="67"/>
    </row>
    <row r="67">
      <c r="A67" s="24" t="str">
        <f>HYPERLINK("https://soundgasm.net/u/PrettyPlzKillMeNow/I-want-to-Fuck-You-for-You","I Want to Fuck You for You")</f>
        <v>I Want to Fuck You for You</v>
      </c>
      <c r="B67" s="3" t="s">
        <v>2</v>
      </c>
      <c r="C67" s="30" t="s">
        <v>109</v>
      </c>
      <c r="D67" s="67"/>
    </row>
    <row r="68">
      <c r="A68" s="25" t="str">
        <f>HYPERLINK("https://soundgasm.net/u/PrettyPlzKillMeNow/You-Were-Too-Much","You Were...Too Much")</f>
        <v>You Were...Too Much</v>
      </c>
      <c r="B68" s="26" t="s">
        <v>2</v>
      </c>
      <c r="C68" s="27" t="s">
        <v>110</v>
      </c>
      <c r="D68" s="74"/>
    </row>
    <row r="69">
      <c r="A69" s="28" t="str">
        <f>HYPERLINK("https://soundgasm.net/u/PrettyPlzKillMeNow/Teachers-Pet","Teacher's Pet")</f>
        <v>Teacher's Pet</v>
      </c>
      <c r="B69" s="7" t="s">
        <v>6</v>
      </c>
      <c r="C69" s="29" t="s">
        <v>111</v>
      </c>
      <c r="D69" s="73"/>
    </row>
    <row r="70">
      <c r="A70" s="31" t="str">
        <f>HYPERLINK("https://soundgasm.net/u/PrettyPlzKillMeNow/Descriptive-Fap","Descriptive Fap")</f>
        <v>Descriptive Fap</v>
      </c>
      <c r="B70" s="11" t="s">
        <v>10</v>
      </c>
      <c r="C70" s="75" t="s">
        <v>112</v>
      </c>
      <c r="D70" s="72"/>
    </row>
    <row r="71">
      <c r="A71" s="38" t="str">
        <f>HYPERLINK("https://soundgasm.net/u/PrettyPlzKillMeNow/LExil-et-le-Royaume","Hysterical Literature: L'Exil et le Royaume")</f>
        <v>Hysterical Literature: L'Exil et le Royaume</v>
      </c>
      <c r="B71" s="11" t="s">
        <v>10</v>
      </c>
      <c r="C71" s="32" t="s">
        <v>113</v>
      </c>
      <c r="D71" s="72"/>
    </row>
    <row r="72">
      <c r="A72" s="24" t="str">
        <f>HYPERLINK("https://soundgasm.net/u/PrettyPlzKillMeNow/I-Told-You-Not-to-Do-NNN","I Told You Not to do NNN")</f>
        <v>I Told You Not to do NNN</v>
      </c>
      <c r="B72" s="3" t="s">
        <v>2</v>
      </c>
      <c r="C72" s="19" t="s">
        <v>114</v>
      </c>
      <c r="D72" s="67"/>
    </row>
    <row r="73">
      <c r="A73" s="25" t="str">
        <f>HYPERLINK("https://soundgasm.net/u/PrettyPlzKillMeNow/Thanksgiving-Dinner","Thanksgiving Dinner")</f>
        <v>Thanksgiving Dinner</v>
      </c>
      <c r="B73" s="26" t="s">
        <v>2</v>
      </c>
      <c r="C73" s="27" t="s">
        <v>115</v>
      </c>
      <c r="D73" s="74"/>
    </row>
    <row r="74">
      <c r="A74" s="31" t="str">
        <f>HYPERLINK("https://soundgasm.net/u/PrettyPlzKillMeNow/Its-Been-Too-Long","It's Been Too Long")</f>
        <v>It's Been Too Long</v>
      </c>
      <c r="B74" s="11" t="s">
        <v>10</v>
      </c>
      <c r="C74" s="32" t="s">
        <v>116</v>
      </c>
      <c r="D74" s="72"/>
    </row>
    <row r="75">
      <c r="A75" s="76" t="str">
        <f>HYPERLINK("https://soundgasm.net/u/PrettyPlzKillMeNow/Open-Your-Gift-Already","Open Your Gift Already")</f>
        <v>Open Your Gift Already</v>
      </c>
      <c r="B75" s="26" t="s">
        <v>2</v>
      </c>
      <c r="C75" s="26" t="s">
        <v>117</v>
      </c>
      <c r="D75" s="74"/>
    </row>
    <row r="76">
      <c r="A76" s="31" t="str">
        <f>HYPERLINK("https://soundgasm.net/u/PrettyPlzKillMeNow/Pretty-Plus-Rum","Pretty Plus Rum")</f>
        <v>Pretty Plus Rum</v>
      </c>
      <c r="B76" s="11" t="s">
        <v>10</v>
      </c>
      <c r="C76" s="32" t="s">
        <v>118</v>
      </c>
      <c r="D76" s="72"/>
    </row>
    <row r="77">
      <c r="A77" s="77" t="str">
        <f>HYPERLINK("https://soundgasm.net/u/PrettyPlzKillMeNow/No-Stop-Youre-Hurting-Me","No, Stop, You're Hurting Me")</f>
        <v>No, Stop, You're Hurting Me</v>
      </c>
      <c r="B77" s="12" t="s">
        <v>10</v>
      </c>
      <c r="C77" s="50" t="s">
        <v>119</v>
      </c>
      <c r="D77" s="12" t="s">
        <v>120</v>
      </c>
    </row>
    <row r="78">
      <c r="A78" s="38" t="str">
        <f>HYPERLINK("https://soundgasm.net/u/PrettyPlzKillMeNow/Hysterical-Literature-LExil-et-le-Royaume-pt-2","Hysterical Literature: L'Exil et le Royaume Pt 2")</f>
        <v>Hysterical Literature: L'Exil et le Royaume Pt 2</v>
      </c>
      <c r="B78" s="11" t="s">
        <v>10</v>
      </c>
      <c r="C78" s="11" t="s">
        <v>121</v>
      </c>
      <c r="D78" s="72"/>
    </row>
    <row r="79">
      <c r="A79" s="24" t="str">
        <f>HYPERLINK("https://soundgasm.net/u/PrettyPlzKillMeNow/Taking-Advantage-of-the-Opportunity","Taking Advantage of the Opportunity")</f>
        <v>Taking Advantage of the Opportunity</v>
      </c>
      <c r="B79" s="3" t="s">
        <v>2</v>
      </c>
      <c r="C79" s="19" t="s">
        <v>122</v>
      </c>
      <c r="D79" s="3" t="s">
        <v>123</v>
      </c>
    </row>
    <row r="80">
      <c r="A80" s="31" t="str">
        <f>HYPERLINK("https://soundgasm.net/u/PrettyPlzKillMeNow/Fuck-You","Fuck You")</f>
        <v>Fuck You</v>
      </c>
      <c r="B80" s="11" t="s">
        <v>10</v>
      </c>
      <c r="C80" s="32" t="s">
        <v>124</v>
      </c>
      <c r="D80" s="72"/>
    </row>
    <row r="81">
      <c r="A81" s="78" t="str">
        <f>HYPERLINK("https://soundgasm.net/u/PrettyPlzKillMeNow/Never-Leave-Me","Never Leave Me")</f>
        <v>Never Leave Me</v>
      </c>
      <c r="B81" s="79" t="s">
        <v>6</v>
      </c>
      <c r="C81" s="80" t="s">
        <v>125</v>
      </c>
      <c r="D81" s="81"/>
    </row>
    <row r="82">
      <c r="A82" s="31" t="str">
        <f>HYPERLINK("https://soundgasm.net/u/PrettyPlzKillMeNow/Hysterical-Prayer","Hysterical Prayer")</f>
        <v>Hysterical Prayer</v>
      </c>
      <c r="B82" s="11" t="s">
        <v>10</v>
      </c>
      <c r="C82" s="32" t="s">
        <v>126</v>
      </c>
      <c r="D82" s="72"/>
    </row>
    <row r="83">
      <c r="A83" s="78" t="str">
        <f>HYPERLINK("https://soundgasm.net/u/PrettyPlzKillMeNow/Never-Leave-Me-Part-2","Never Leave Me, Pt 2")</f>
        <v>Never Leave Me, Pt 2</v>
      </c>
      <c r="B83" s="79" t="s">
        <v>6</v>
      </c>
      <c r="C83" s="80" t="s">
        <v>127</v>
      </c>
      <c r="D83" s="81"/>
    </row>
    <row r="84">
      <c r="A84" s="82" t="str">
        <f>HYPERLINK("https://soundgasm.net/u/PrettyPlzKillMeNow/Why-am-I-Like-This","Why am I Like This?")</f>
        <v>Why am I Like This?</v>
      </c>
      <c r="B84" s="54" t="s">
        <v>10</v>
      </c>
      <c r="C84" s="55" t="s">
        <v>128</v>
      </c>
      <c r="D84" s="83"/>
    </row>
    <row r="85">
      <c r="A85" s="84" t="s">
        <v>129</v>
      </c>
      <c r="B85" s="11" t="s">
        <v>10</v>
      </c>
      <c r="C85" s="32" t="s">
        <v>130</v>
      </c>
      <c r="D85" s="72"/>
    </row>
    <row r="86">
      <c r="A86" s="47" t="s">
        <v>131</v>
      </c>
      <c r="B86" s="3" t="s">
        <v>2</v>
      </c>
      <c r="C86" s="19" t="s">
        <v>132</v>
      </c>
      <c r="D86" s="67"/>
    </row>
    <row r="87">
      <c r="A87" s="85" t="s">
        <v>133</v>
      </c>
      <c r="B87" s="79" t="s">
        <v>6</v>
      </c>
      <c r="C87" s="9" t="s">
        <v>134</v>
      </c>
      <c r="D87" s="81"/>
    </row>
    <row r="88">
      <c r="A88" s="84" t="s">
        <v>135</v>
      </c>
      <c r="B88" s="11" t="s">
        <v>10</v>
      </c>
      <c r="C88" s="75" t="s">
        <v>136</v>
      </c>
      <c r="D88" s="72"/>
    </row>
    <row r="89">
      <c r="A89" s="86" t="s">
        <v>137</v>
      </c>
      <c r="B89" s="26" t="s">
        <v>2</v>
      </c>
      <c r="C89" s="27" t="s">
        <v>138</v>
      </c>
      <c r="D89" s="74"/>
    </row>
    <row r="90">
      <c r="A90" s="87" t="s">
        <v>139</v>
      </c>
      <c r="B90" s="54" t="s">
        <v>10</v>
      </c>
      <c r="C90" s="55" t="s">
        <v>140</v>
      </c>
      <c r="D90" s="83"/>
    </row>
    <row r="91">
      <c r="A91" s="84" t="s">
        <v>141</v>
      </c>
      <c r="B91" s="11" t="s">
        <v>10</v>
      </c>
      <c r="C91" s="32" t="s">
        <v>142</v>
      </c>
      <c r="D91" s="72"/>
    </row>
    <row r="92">
      <c r="A92" s="47" t="s">
        <v>143</v>
      </c>
      <c r="B92" s="3" t="s">
        <v>2</v>
      </c>
      <c r="C92" s="17" t="s">
        <v>144</v>
      </c>
      <c r="D92" s="67"/>
    </row>
    <row r="93">
      <c r="A93" s="47" t="s">
        <v>145</v>
      </c>
      <c r="B93" s="3" t="s">
        <v>2</v>
      </c>
      <c r="C93" s="19" t="s">
        <v>146</v>
      </c>
      <c r="D93" s="67"/>
    </row>
    <row r="94">
      <c r="A94" s="43" t="s">
        <v>147</v>
      </c>
      <c r="B94" s="3" t="s">
        <v>2</v>
      </c>
      <c r="C94" s="19" t="s">
        <v>148</v>
      </c>
      <c r="D94" s="67"/>
    </row>
    <row r="95">
      <c r="A95" s="85" t="s">
        <v>149</v>
      </c>
      <c r="B95" s="79" t="s">
        <v>6</v>
      </c>
      <c r="C95" s="80" t="s">
        <v>150</v>
      </c>
      <c r="D95" s="81"/>
    </row>
    <row r="96">
      <c r="A96" s="52"/>
    </row>
    <row r="97">
      <c r="A97" s="52"/>
    </row>
    <row r="98">
      <c r="A98" s="52"/>
    </row>
    <row r="99">
      <c r="A99" s="52"/>
    </row>
    <row r="100">
      <c r="A100" s="15" t="s">
        <v>151</v>
      </c>
    </row>
    <row r="101">
      <c r="A101" s="18" t="str">
        <f>HYPERLINK("https://soundgasm.net/u/PrettyPlzKillMeNow/I-Wrote-Something-for-You","I Wrote Something for You")</f>
        <v>I Wrote Something for You</v>
      </c>
      <c r="B101" s="3" t="s">
        <v>2</v>
      </c>
      <c r="C101" s="17" t="s">
        <v>152</v>
      </c>
      <c r="D101" s="67"/>
    </row>
    <row r="102">
      <c r="A102" s="88" t="str">
        <f>HYPERLINK("https://soundgasm.net/u/PrettyPlzKillMeNow/Voicemail-from-Your-Car","Voicemail From Your Car")</f>
        <v>Voicemail From Your Car</v>
      </c>
      <c r="B102" s="11" t="s">
        <v>10</v>
      </c>
      <c r="C102" s="11" t="s">
        <v>153</v>
      </c>
      <c r="D102" s="72"/>
    </row>
    <row r="103">
      <c r="A103" s="89" t="str">
        <f>HYPERLINK("https://soundgasm.net/u/PrettyPlzKillMeNow/Poor-Baby","Poor Baby")</f>
        <v>Poor Baby</v>
      </c>
      <c r="B103" s="7" t="s">
        <v>6</v>
      </c>
      <c r="C103" s="21" t="s">
        <v>154</v>
      </c>
      <c r="D103" s="73"/>
    </row>
    <row r="104">
      <c r="A104" s="18" t="str">
        <f>HYPERLINK("https://soundgasm.net/u/PrettyPlzKillMeNow/Poor-Baby-4M","Poor Baby")</f>
        <v>Poor Baby</v>
      </c>
      <c r="B104" s="3" t="s">
        <v>2</v>
      </c>
      <c r="C104" s="17" t="s">
        <v>155</v>
      </c>
      <c r="D104" s="67"/>
    </row>
    <row r="105">
      <c r="A105" s="68" t="str">
        <f>HYPERLINK("https://soundgasm.net/u/PrettyPlzKillMeNow/Success-2","Success")</f>
        <v>Success</v>
      </c>
      <c r="B105" s="12" t="s">
        <v>156</v>
      </c>
      <c r="C105" s="69" t="s">
        <v>157</v>
      </c>
      <c r="D105" s="12" t="s">
        <v>158</v>
      </c>
    </row>
    <row r="106">
      <c r="A106" s="25" t="str">
        <f>HYPERLINK("https://soundgasm.net/u/PrettyPlzKillMeNow/Spider-Queen","Spider Queen")</f>
        <v>Spider Queen</v>
      </c>
      <c r="B106" s="26" t="s">
        <v>2</v>
      </c>
      <c r="C106" s="5" t="s">
        <v>159</v>
      </c>
      <c r="D106" s="26" t="s">
        <v>160</v>
      </c>
    </row>
    <row r="107">
      <c r="A107" s="90" t="s">
        <v>161</v>
      </c>
      <c r="B107" s="91" t="s">
        <v>6</v>
      </c>
      <c r="C107" s="92" t="s">
        <v>162</v>
      </c>
      <c r="D107" s="91" t="s">
        <v>163</v>
      </c>
    </row>
    <row r="113">
      <c r="A113" s="15" t="s">
        <v>164</v>
      </c>
    </row>
    <row r="114">
      <c r="A114" s="31" t="str">
        <f>HYPERLINK("https://soundgasm.net/u/PrettyPlzKillMeNow/The-Black-Cat","The Black Cat")</f>
        <v>The Black Cat</v>
      </c>
      <c r="B114" s="72"/>
      <c r="C114" s="72"/>
      <c r="D114" s="11" t="s">
        <v>165</v>
      </c>
    </row>
    <row r="115">
      <c r="A115" s="31" t="str">
        <f>HYPERLINK("https://soundgasm.net/u/PrettyPlzKillMeNow/Berenice-by-Edgar-Allan-Poe","Berenice")</f>
        <v>Berenice</v>
      </c>
      <c r="B115" s="72"/>
      <c r="C115" s="72"/>
      <c r="D115" s="11" t="s">
        <v>165</v>
      </c>
    </row>
    <row r="116">
      <c r="A116" s="31" t="str">
        <f>HYPERLINK("https://soundgasm.net/u/PrettyPlzKillMeNow/The-Raven-by-Edgar-Allan-Poe","The Raven")</f>
        <v>The Raven</v>
      </c>
      <c r="B116" s="72"/>
      <c r="C116" s="72"/>
      <c r="D116" s="11" t="s">
        <v>165</v>
      </c>
    </row>
    <row r="117">
      <c r="A117" s="31" t="str">
        <f>HYPERLINK("https://soundgasm.net/u/PrettyPlzKillMeNow/All-the-Stars-in-the-Sky","All the Stars in the Sky")</f>
        <v>All the Stars in the Sky</v>
      </c>
      <c r="B117" s="72"/>
      <c r="C117" s="72"/>
      <c r="D117" s="11" t="s">
        <v>166</v>
      </c>
    </row>
    <row r="118">
      <c r="A118" s="31" t="str">
        <f>HYPERLINK("https://soundgasm.net/u/PrettyPlzKillMeNow/The-Lonely-Snowman","The Lonely Snowman")</f>
        <v>The Lonely Snowman</v>
      </c>
      <c r="B118" s="72"/>
      <c r="C118" s="72"/>
      <c r="D118" s="11" t="s">
        <v>166</v>
      </c>
    </row>
    <row r="119">
      <c r="A119" s="31" t="str">
        <f>HYPERLINK("https://soundgasm.net/u/PrettyPlzKillMeNow/Snow-White-and-the-Good-Witch","Snow White and the Good Witch")</f>
        <v>Snow White and the Good Witch</v>
      </c>
      <c r="B119" s="72"/>
      <c r="C119" s="72"/>
      <c r="D119" s="11" t="s">
        <v>166</v>
      </c>
    </row>
    <row r="120">
      <c r="A120" s="31" t="str">
        <f>HYPERLINK("https://soundgasm.net/u/PrettyPlzKillMeNow/The-Kettle-Who-Gave-Birth","The Kettle Who Gave Birth")</f>
        <v>The Kettle Who Gave Birth</v>
      </c>
      <c r="B120" s="72"/>
      <c r="C120" s="72"/>
      <c r="D120" s="11" t="s">
        <v>166</v>
      </c>
    </row>
    <row r="121">
      <c r="A121" s="31" t="str">
        <f>HYPERLINK("https://soundgasm.net/u/PrettyPlzKillMeNow/The-Dog-and-the-Elephant","The Dog and the Elephant")</f>
        <v>The Dog and the Elephant</v>
      </c>
      <c r="B121" s="72"/>
      <c r="C121" s="72"/>
      <c r="D121" s="11" t="s">
        <v>166</v>
      </c>
    </row>
    <row r="122">
      <c r="A122" s="31" t="str">
        <f>HYPERLINK("https://soundgasm.net/u/PrettyPlzKillMeNow/The-Starfish","The Starfish")</f>
        <v>The Starfish</v>
      </c>
      <c r="B122" s="72"/>
      <c r="C122" s="72"/>
      <c r="D122" s="11" t="s">
        <v>166</v>
      </c>
    </row>
    <row r="123">
      <c r="A123" s="52"/>
    </row>
    <row r="124">
      <c r="A124" s="15" t="s">
        <v>167</v>
      </c>
    </row>
    <row r="125">
      <c r="A125" s="31" t="str">
        <f>HYPERLINK("https://soundgasm.net/u/PrettyPlzKillMeNow/Tell-Me","Tell Me")</f>
        <v>Tell Me</v>
      </c>
      <c r="B125" s="11" t="s">
        <v>10</v>
      </c>
      <c r="C125" s="11" t="s">
        <v>168</v>
      </c>
      <c r="D125" s="11" t="s">
        <v>169</v>
      </c>
    </row>
    <row r="126">
      <c r="A126" s="31" t="str">
        <f>HYPERLINK("https://soundgasm.net/u/PrettyPlzKillMeNow/AMA-Pt1","AMA Pt 1")</f>
        <v>AMA Pt 1</v>
      </c>
      <c r="B126" s="11" t="s">
        <v>10</v>
      </c>
      <c r="C126" s="72"/>
      <c r="D126" s="11" t="s">
        <v>170</v>
      </c>
    </row>
    <row r="127">
      <c r="A127" s="31" t="str">
        <f>HYPERLINK("https://soundgasm.net/u/PrettyPlzKillMeNow/AMA-Pt-2","AMA Pt 2")</f>
        <v>AMA Pt 2</v>
      </c>
      <c r="B127" s="11" t="s">
        <v>10</v>
      </c>
      <c r="C127" s="72"/>
      <c r="D127" s="11" t="s">
        <v>171</v>
      </c>
    </row>
    <row r="128">
      <c r="A128" s="31" t="str">
        <f>HYPERLINK("https://soundgasm.net/u/PrettyPlzKillMeNow/Fuck-Me-to-Sleep","Fuck Me to Sleep")</f>
        <v>Fuck Me to Sleep</v>
      </c>
      <c r="B128" s="11" t="s">
        <v>10</v>
      </c>
      <c r="C128" s="11" t="s">
        <v>172</v>
      </c>
      <c r="D128" s="11" t="s">
        <v>169</v>
      </c>
    </row>
    <row r="129">
      <c r="A129" s="31" t="str">
        <f>HYPERLINK("https://soundgasm.net/u/PrettyPlzKillMeNow/Wettt","Wettt")</f>
        <v>Wettt</v>
      </c>
      <c r="B129" s="11" t="s">
        <v>10</v>
      </c>
      <c r="C129" s="11" t="s">
        <v>173</v>
      </c>
      <c r="D129" s="11" t="s">
        <v>169</v>
      </c>
    </row>
    <row r="130">
      <c r="A130" s="31" t="str">
        <f>HYPERLINK("https://soundgasm.net/u/PrettyPlzKillMeNow/Koshka","Koshka")</f>
        <v>Koshka</v>
      </c>
      <c r="B130" s="72"/>
      <c r="C130" s="72"/>
      <c r="D130" s="11" t="s">
        <v>174</v>
      </c>
    </row>
    <row r="131">
      <c r="A131" s="31" t="str">
        <f>HYPERLINK("https://soundgasm.net/u/PrettyPlzKillMeNow/Bed-Tai","Bed, Tai")</f>
        <v>Bed, Tai</v>
      </c>
      <c r="B131" s="72"/>
      <c r="C131" s="72"/>
      <c r="D131" s="11" t="s">
        <v>174</v>
      </c>
    </row>
    <row r="132">
      <c r="A132" s="31" t="str">
        <f>HYPERLINK("https://soundgasm.net/u/PrettyPlzKillMeNow/The-Bog-or-the-Blade","The Bog or the Blade?")</f>
        <v>The Bog or the Blade?</v>
      </c>
      <c r="B132" s="72"/>
      <c r="C132" s="72"/>
      <c r="D132" s="11" t="s">
        <v>174</v>
      </c>
    </row>
    <row r="133">
      <c r="A133" s="31" t="str">
        <f>HYPERLINK("https://soundgasm.net/u/PrettyPlzKillMeNow/A-Little-Worship","A Little Worship")</f>
        <v>A Little Worship</v>
      </c>
      <c r="B133" s="72"/>
      <c r="C133" s="72"/>
      <c r="D133" s="11" t="s">
        <v>174</v>
      </c>
    </row>
    <row r="134">
      <c r="A134" s="31" t="str">
        <f>HYPERLINK("https://soundgasm.net/u/PrettyPlzKillMeNow/Noncon","Noncon")</f>
        <v>Noncon</v>
      </c>
      <c r="B134" s="72"/>
      <c r="C134" s="72"/>
      <c r="D134" s="11" t="s">
        <v>174</v>
      </c>
    </row>
    <row r="135">
      <c r="A135" s="31" t="str">
        <f>HYPERLINK("https://soundgasm.net/u/PrettyPlzKillMeNow/Six-Pieces-Sixteen-Pigs","Six Pieces, Sixteen Pigs")</f>
        <v>Six Pieces, Sixteen Pigs</v>
      </c>
      <c r="B135" s="72"/>
      <c r="C135" s="72"/>
      <c r="D135" s="11" t="s">
        <v>174</v>
      </c>
    </row>
    <row r="136">
      <c r="A136" s="31" t="str">
        <f>HYPERLINK("https://soundgasm.net/u/PrettyPlzKillMeNow/It-Is-Written","It Is Written")</f>
        <v>It Is Written</v>
      </c>
      <c r="B136" s="72"/>
      <c r="C136" s="72"/>
      <c r="D136" s="11" t="s">
        <v>174</v>
      </c>
    </row>
    <row r="137">
      <c r="A137" s="31" t="str">
        <f>HYPERLINK("https://soundgasm.net/u/PrettyPlzKillMeNow/Boondock-Prayer","Boondock Prayer")</f>
        <v>Boondock Prayer</v>
      </c>
      <c r="B137" s="72"/>
      <c r="C137" s="72"/>
      <c r="D137" s="11" t="s">
        <v>174</v>
      </c>
    </row>
    <row r="138">
      <c r="A138" s="31" t="str">
        <f>HYPERLINK("https://soundgasm.net/u/PrettyPlzKillMeNow/Caged","Caged")</f>
        <v>Caged</v>
      </c>
      <c r="B138" s="72"/>
      <c r="C138" s="72"/>
      <c r="D138" s="11" t="s">
        <v>174</v>
      </c>
    </row>
    <row r="139">
      <c r="A139" s="31" t="str">
        <f>HYPERLINK("https://soundgasm.net/u/PrettyPlzKillMeNow/Cum-in-my-Mouth","Cum in my Mouth")</f>
        <v>Cum in my Mouth</v>
      </c>
      <c r="B139" s="72"/>
      <c r="C139" s="72"/>
      <c r="D139" s="11" t="s">
        <v>174</v>
      </c>
    </row>
    <row r="140">
      <c r="A140" s="31" t="str">
        <f>HYPERLINK("https://soundgasm.net/u/PrettyPlzKillMeNow/Keep-Moving-Forward","Keep Moving Forward")</f>
        <v>Keep Moving Forward</v>
      </c>
      <c r="B140" s="72"/>
      <c r="C140" s="72"/>
      <c r="D140" s="11" t="s">
        <v>174</v>
      </c>
    </row>
    <row r="141">
      <c r="A141" s="31" t="str">
        <f>HYPERLINK("https://soundgasm.net/u/PrettyPlzKillMeNow/John-Does-at-the-End","John Dies at the End")</f>
        <v>John Dies at the End</v>
      </c>
      <c r="B141" s="72"/>
      <c r="C141" s="72"/>
      <c r="D141" s="11" t="s">
        <v>174</v>
      </c>
    </row>
    <row r="142">
      <c r="A142" s="31" t="str">
        <f>HYPERLINK("https://soundgasm.net/u/PrettyPlzKillMeNow/Pulp-Fiction","Pulp Fiction")</f>
        <v>Pulp Fiction</v>
      </c>
      <c r="B142" s="72"/>
      <c r="C142" s="72"/>
      <c r="D142" s="11" t="s">
        <v>174</v>
      </c>
    </row>
    <row r="143">
      <c r="A143" s="31" t="str">
        <f>HYPERLINK("https://soundgasm.net/u/PrettyPlzKillMeNow/Hold-Your-Ground","Hold Your Ground")</f>
        <v>Hold Your Ground</v>
      </c>
      <c r="B143" s="72"/>
      <c r="C143" s="72"/>
      <c r="D143" s="11" t="s">
        <v>174</v>
      </c>
    </row>
    <row r="144">
      <c r="A144" s="31" t="str">
        <f>HYPERLINK("https://soundgasm.net/u/PrettyPlzKillMeNow/The-Bog-or-the-Blad-Pt-2","The Bog or the Blade Pt 2")</f>
        <v>The Bog or the Blade Pt 2</v>
      </c>
      <c r="B144" s="72"/>
      <c r="C144" s="72"/>
      <c r="D144" s="11" t="s">
        <v>174</v>
      </c>
    </row>
    <row r="145">
      <c r="A145" s="31" t="str">
        <f>HYPERLINK("https://soundgasm.net/u/PrettyPlzKillMeNow/please-fuck-me-in-the-ass","Please Fuck Me in the Ass")</f>
        <v>Please Fuck Me in the Ass</v>
      </c>
      <c r="B145" s="72"/>
      <c r="C145" s="72"/>
      <c r="D145" s="11" t="s">
        <v>174</v>
      </c>
    </row>
    <row r="146">
      <c r="A146" s="31" t="str">
        <f>HYPERLINK("https://soundgasm.net/u/PrettyPlzKillMeNow/Cake-Day","Cake Day")</f>
        <v>Cake Day</v>
      </c>
      <c r="B146" s="72"/>
      <c r="C146" s="72"/>
      <c r="D146" s="11" t="s">
        <v>175</v>
      </c>
    </row>
    <row r="147">
      <c r="A147" s="24" t="str">
        <f>HYPERLINK("https://soundgasm.net/u/PrettyPlzKillMeNow/In-the-Car","In the Car")</f>
        <v>In the Car</v>
      </c>
      <c r="B147" s="3" t="s">
        <v>2</v>
      </c>
      <c r="C147" s="3" t="s">
        <v>176</v>
      </c>
      <c r="D147" s="3" t="s">
        <v>169</v>
      </c>
    </row>
    <row r="148">
      <c r="A148" s="24" t="str">
        <f>HYPERLINK("https://soundgasm.net/u/PrettyPlzKillMeNow/Fun-at-Work","Fun At Work")</f>
        <v>Fun At Work</v>
      </c>
      <c r="B148" s="3" t="s">
        <v>2</v>
      </c>
      <c r="C148" s="3" t="s">
        <v>177</v>
      </c>
      <c r="D148" s="3" t="s">
        <v>169</v>
      </c>
    </row>
    <row r="149">
      <c r="A149" s="24" t="str">
        <f>HYPERLINK("https://soundgasm.net/u/PrettyPlzKillMeNow/Christmas-Morning","Christmas Morning")</f>
        <v>Christmas Morning</v>
      </c>
      <c r="B149" s="3" t="s">
        <v>2</v>
      </c>
      <c r="C149" s="3" t="s">
        <v>178</v>
      </c>
      <c r="D149" s="3" t="s">
        <v>169</v>
      </c>
    </row>
    <row r="150">
      <c r="A150" s="31" t="str">
        <f>HYPERLINK("https://soundgasm.net/u/PrettyPlzKillMeNow/Cam-Show","Cam Show")</f>
        <v>Cam Show</v>
      </c>
      <c r="B150" s="72"/>
      <c r="C150" s="72"/>
      <c r="D150" s="11" t="s">
        <v>179</v>
      </c>
    </row>
    <row r="151">
      <c r="A151" s="31" t="str">
        <f>HYPERLINK("https://soundgasm.net/u/PrettyPlzKillMeNow/Truth-or-Dare","Truth or Dare")</f>
        <v>Truth or Dare</v>
      </c>
      <c r="B151" s="72"/>
      <c r="C151" s="72"/>
      <c r="D151" s="11" t="s">
        <v>179</v>
      </c>
    </row>
    <row r="152">
      <c r="A152" s="31" t="str">
        <f>HYPERLINK("https://soundgasm.net/u/PrettyPlzKillMeNow/Strip-Poker","Strip Poker")</f>
        <v>Strip Poker</v>
      </c>
      <c r="B152" s="72"/>
      <c r="C152" s="72"/>
      <c r="D152" s="11" t="s">
        <v>179</v>
      </c>
    </row>
    <row r="153">
      <c r="A153" s="31" t="str">
        <f>HYPERLINK("https://soundgasm.net/u/PrettyPlzKillMeNow/I-Kissed-a-Girl","I Kissed a Girl")</f>
        <v>I Kissed a Girl</v>
      </c>
      <c r="B153" s="72"/>
      <c r="C153" s="72"/>
      <c r="D153" s="11" t="s">
        <v>179</v>
      </c>
    </row>
    <row r="154">
      <c r="A154" s="31" t="str">
        <f>HYPERLINK("https://soundgasm.net/u/PrettyPlzKillMeNow/Out-to-Breakfast","Out to Breakfast")</f>
        <v>Out to Breakfast</v>
      </c>
      <c r="B154" s="72"/>
      <c r="C154" s="72"/>
      <c r="D154" s="11" t="s">
        <v>179</v>
      </c>
    </row>
    <row r="155">
      <c r="A155" s="31" t="str">
        <f>HYPERLINK("https://soundgasm.net/u/PrettyPlzKillMeNow/This-One-Time-at-LARP-Camp","This One Time, At LARP Camp")</f>
        <v>This One Time, At LARP Camp</v>
      </c>
      <c r="B155" s="72"/>
      <c r="C155" s="72"/>
      <c r="D155" s="11" t="s">
        <v>179</v>
      </c>
    </row>
    <row r="156">
      <c r="A156" s="31" t="str">
        <f>HYPERLINK("https://soundgasm.net/u/PrettyPlzKillMeNow/Crying","Crying")</f>
        <v>Crying</v>
      </c>
      <c r="B156" s="72"/>
      <c r="C156" s="11" t="s">
        <v>180</v>
      </c>
      <c r="D156" s="11" t="s">
        <v>181</v>
      </c>
    </row>
    <row r="157">
      <c r="A157" s="52"/>
    </row>
    <row r="158">
      <c r="A158" s="52"/>
    </row>
    <row r="159">
      <c r="A159" s="15" t="s">
        <v>182</v>
      </c>
    </row>
    <row r="160">
      <c r="A160" s="88" t="str">
        <f>HYPERLINK("https://soundgasm.net/u/PrettyPlzKillMeNow/I-guess-thats-a-thing","I Guess That's a Thing")</f>
        <v>I Guess That's a Thing</v>
      </c>
      <c r="B160" s="11" t="s">
        <v>10</v>
      </c>
      <c r="C160" s="11" t="s">
        <v>183</v>
      </c>
      <c r="D160" s="11" t="s">
        <v>184</v>
      </c>
    </row>
    <row r="161">
      <c r="A161" s="18" t="str">
        <f>HYPERLINK("https://soundgasm.net/u/PrettyPlzKillMeNow/I-need-your-help","I Need Your Help")</f>
        <v>I Need Your Help</v>
      </c>
      <c r="B161" s="3" t="s">
        <v>2</v>
      </c>
      <c r="C161" s="3" t="s">
        <v>185</v>
      </c>
      <c r="D161" s="67"/>
    </row>
    <row r="162">
      <c r="A162" s="93" t="str">
        <f>HYPERLINK("https://soundgasm.net/u/PrettyPlzKillMeNow/Im-Awful-at-This-Bro","I'm Awful at This, Bro")</f>
        <v>I'm Awful at This, Bro</v>
      </c>
      <c r="B162" s="6" t="s">
        <v>2</v>
      </c>
      <c r="C162" s="6" t="s">
        <v>186</v>
      </c>
      <c r="D162" s="94" t="s">
        <v>187</v>
      </c>
    </row>
    <row r="163">
      <c r="A163" s="95" t="str">
        <f>HYPERLINK("https://soundgasm.net/u/PrettyPlzKillMeNow/Big-Bro","Big Bro")</f>
        <v>Big Bro</v>
      </c>
      <c r="B163" s="4" t="s">
        <v>2</v>
      </c>
      <c r="C163" s="4" t="s">
        <v>188</v>
      </c>
      <c r="D163" s="96"/>
    </row>
    <row r="164">
      <c r="A164" s="88" t="str">
        <f>HYPERLINK("https://soundgasm.net/u/PrettyPlzKillMeNow/Cumpound","Cumpound")</f>
        <v>Cumpound</v>
      </c>
      <c r="B164" s="11" t="s">
        <v>10</v>
      </c>
      <c r="C164" s="11" t="s">
        <v>183</v>
      </c>
      <c r="D164" s="11" t="s">
        <v>189</v>
      </c>
    </row>
    <row r="165">
      <c r="A165" s="76" t="str">
        <f>HYPERLINK("https://soundgasm.net/u/PrettyPlzKillMeNow/Very-Telling-Teaser","Very Telling... (Teaser)")</f>
        <v>Very Telling... (Teaser)</v>
      </c>
      <c r="B165" s="26" t="s">
        <v>2</v>
      </c>
      <c r="C165" s="26" t="s">
        <v>190</v>
      </c>
      <c r="D165" s="5" t="s">
        <v>191</v>
      </c>
    </row>
    <row r="166">
      <c r="A166" s="88" t="str">
        <f>HYPERLINK("https://soundgasm.net/u/PrettyPlzKillMeNow/Could-You-be-Quiet","Could You Be Quiet?")</f>
        <v>Could You Be Quiet?</v>
      </c>
      <c r="B166" s="11" t="s">
        <v>10</v>
      </c>
      <c r="C166" s="11" t="s">
        <v>192</v>
      </c>
      <c r="D166" s="75" t="s">
        <v>193</v>
      </c>
    </row>
    <row r="167">
      <c r="A167" s="88" t="str">
        <f>HYPERLINK("https://soundgasm.net/u/PrettyPlzKillMeNow/Aphasia","Aphasia")</f>
        <v>Aphasia</v>
      </c>
      <c r="B167" s="11" t="s">
        <v>10</v>
      </c>
      <c r="C167" s="72"/>
      <c r="D167" s="11" t="s">
        <v>194</v>
      </c>
    </row>
    <row r="168">
      <c r="A168" s="88" t="str">
        <f>HYPERLINK("https://soundgasm.net/u/PrettyPlzKillMeNow/Confession","Confession")</f>
        <v>Confession</v>
      </c>
      <c r="B168" s="11" t="s">
        <v>10</v>
      </c>
      <c r="C168" s="11" t="s">
        <v>195</v>
      </c>
      <c r="D168" s="11" t="s">
        <v>196</v>
      </c>
    </row>
    <row r="173">
      <c r="A173" s="15" t="s">
        <v>197</v>
      </c>
    </row>
    <row r="174">
      <c r="A174" s="97" t="s">
        <v>198</v>
      </c>
      <c r="B174" s="3" t="s">
        <v>2</v>
      </c>
      <c r="C174" s="17" t="s">
        <v>199</v>
      </c>
      <c r="D174" s="3" t="s">
        <v>54</v>
      </c>
    </row>
    <row r="175">
      <c r="A175" s="98" t="s">
        <v>200</v>
      </c>
      <c r="B175" s="11" t="s">
        <v>10</v>
      </c>
      <c r="C175" s="75" t="s">
        <v>201</v>
      </c>
      <c r="D175" s="72"/>
    </row>
    <row r="176">
      <c r="A176" s="99" t="s">
        <v>202</v>
      </c>
      <c r="B176" s="54" t="s">
        <v>10</v>
      </c>
      <c r="C176" s="83"/>
      <c r="D176" s="55" t="s">
        <v>203</v>
      </c>
    </row>
    <row r="177">
      <c r="A177" s="100" t="s">
        <v>204</v>
      </c>
      <c r="B177" s="6" t="s">
        <v>2</v>
      </c>
      <c r="C177" s="101" t="s">
        <v>205</v>
      </c>
      <c r="D177" s="6" t="s">
        <v>206</v>
      </c>
    </row>
    <row r="178">
      <c r="A178" s="99" t="s">
        <v>207</v>
      </c>
      <c r="B178" s="54" t="s">
        <v>10</v>
      </c>
      <c r="C178" s="83"/>
      <c r="D178" s="13" t="s">
        <v>208</v>
      </c>
    </row>
    <row r="179">
      <c r="A179" s="102" t="s">
        <v>209</v>
      </c>
      <c r="B179" s="3" t="s">
        <v>2</v>
      </c>
      <c r="C179" s="19" t="s">
        <v>210</v>
      </c>
      <c r="D179" s="3" t="s">
        <v>211</v>
      </c>
    </row>
    <row r="180">
      <c r="A180" s="99" t="s">
        <v>212</v>
      </c>
      <c r="B180" s="54" t="s">
        <v>10</v>
      </c>
      <c r="C180" s="55" t="s">
        <v>213</v>
      </c>
      <c r="D180" s="54" t="s">
        <v>206</v>
      </c>
    </row>
    <row r="181">
      <c r="A181" s="103" t="s">
        <v>214</v>
      </c>
      <c r="B181" s="4" t="s">
        <v>2</v>
      </c>
      <c r="C181" s="39" t="s">
        <v>215</v>
      </c>
      <c r="D181" s="96"/>
    </row>
    <row r="182">
      <c r="A182" s="99" t="s">
        <v>216</v>
      </c>
      <c r="B182" s="54" t="s">
        <v>10</v>
      </c>
      <c r="C182" s="83"/>
      <c r="D182" s="13" t="s">
        <v>217</v>
      </c>
    </row>
    <row r="183">
      <c r="A183" s="104" t="s">
        <v>218</v>
      </c>
      <c r="B183" s="11" t="s">
        <v>10</v>
      </c>
      <c r="C183" s="32" t="s">
        <v>219</v>
      </c>
      <c r="D183" s="72"/>
    </row>
    <row r="184">
      <c r="A184" s="100" t="s">
        <v>220</v>
      </c>
      <c r="B184" s="6" t="s">
        <v>2</v>
      </c>
      <c r="C184" s="101" t="s">
        <v>221</v>
      </c>
      <c r="D184" s="105"/>
    </row>
  </sheetData>
  <hyperlinks>
    <hyperlink r:id="rId1" ref="A34"/>
    <hyperlink r:id="rId2" ref="A35"/>
    <hyperlink r:id="rId3" ref="A36"/>
    <hyperlink r:id="rId4" ref="A37"/>
    <hyperlink r:id="rId5" ref="A38"/>
    <hyperlink r:id="rId6" ref="A39"/>
    <hyperlink r:id="rId7" ref="A40"/>
    <hyperlink r:id="rId8" ref="A49"/>
    <hyperlink r:id="rId9" ref="A50"/>
    <hyperlink r:id="rId10" ref="A51"/>
    <hyperlink r:id="rId11" ref="A85"/>
    <hyperlink r:id="rId12" ref="A86"/>
    <hyperlink r:id="rId13" ref="A87"/>
    <hyperlink r:id="rId14" ref="A88"/>
    <hyperlink r:id="rId15" ref="A89"/>
    <hyperlink r:id="rId16" ref="A90"/>
    <hyperlink r:id="rId17" ref="A91"/>
    <hyperlink r:id="rId18" ref="A92"/>
    <hyperlink r:id="rId19" ref="A93"/>
    <hyperlink r:id="rId20" ref="A94"/>
    <hyperlink r:id="rId21" ref="A95"/>
    <hyperlink r:id="rId22" ref="A107"/>
    <hyperlink r:id="rId23" ref="A174"/>
    <hyperlink r:id="rId24" ref="A175"/>
    <hyperlink r:id="rId25" ref="A176"/>
    <hyperlink r:id="rId26" ref="A177"/>
    <hyperlink r:id="rId27" ref="A178"/>
    <hyperlink r:id="rId28" ref="A179"/>
    <hyperlink r:id="rId29" ref="A180"/>
    <hyperlink r:id="rId30" ref="A181"/>
    <hyperlink r:id="rId31" ref="A182"/>
    <hyperlink r:id="rId32" ref="A183"/>
    <hyperlink r:id="rId33" ref="A184"/>
  </hyperlinks>
  <drawing r:id="rId34"/>
</worksheet>
</file>